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kh\Documents\CloudStation\Personal\ER\"/>
    </mc:Choice>
  </mc:AlternateContent>
  <bookViews>
    <workbookView xWindow="0" yWindow="0" windowWidth="20710" windowHeight="12840"/>
  </bookViews>
  <sheets>
    <sheet name="Worksheet" sheetId="1" r:id="rId1"/>
  </sheets>
  <definedNames>
    <definedName name="_xlnm._FilterDatabase" localSheetId="0" hidden="1">Worksheet!$A$1:$I$1</definedName>
  </definedNames>
  <calcPr calcId="171027"/>
</workbook>
</file>

<file path=xl/calcChain.xml><?xml version="1.0" encoding="utf-8"?>
<calcChain xmlns="http://schemas.openxmlformats.org/spreadsheetml/2006/main">
  <c r="I94" i="1" l="1"/>
  <c r="I240" i="1"/>
  <c r="I62" i="1"/>
  <c r="I141" i="1"/>
  <c r="I140" i="1"/>
  <c r="I198" i="1"/>
  <c r="I98" i="1"/>
  <c r="I137" i="1"/>
  <c r="I144" i="1"/>
  <c r="I69" i="1"/>
  <c r="I9" i="1"/>
  <c r="I93" i="1"/>
  <c r="I39" i="1"/>
  <c r="I61" i="1"/>
  <c r="I60" i="1"/>
  <c r="I36" i="1"/>
  <c r="I118" i="1"/>
  <c r="I50" i="1"/>
  <c r="I25" i="1"/>
  <c r="I64" i="1"/>
  <c r="I88" i="1"/>
  <c r="I92" i="1"/>
  <c r="I101" i="1"/>
  <c r="I72" i="1"/>
  <c r="I232" i="1"/>
  <c r="I117" i="1"/>
  <c r="I187" i="1"/>
  <c r="I231" i="1"/>
  <c r="I79" i="1"/>
  <c r="I161" i="1"/>
  <c r="I160" i="1"/>
  <c r="I143" i="1"/>
  <c r="I59" i="1"/>
  <c r="I46" i="1"/>
  <c r="I216" i="1"/>
  <c r="I24" i="1"/>
  <c r="I86" i="1"/>
  <c r="I116" i="1"/>
  <c r="I17" i="1"/>
  <c r="I230" i="1"/>
  <c r="I58" i="1"/>
  <c r="I159" i="1"/>
  <c r="I57" i="1"/>
  <c r="I105" i="1"/>
  <c r="I173" i="1"/>
  <c r="I45" i="1"/>
  <c r="I151" i="1"/>
  <c r="I27" i="1"/>
  <c r="I207" i="1"/>
  <c r="I23" i="1"/>
  <c r="I136" i="1"/>
  <c r="I125" i="1"/>
  <c r="I22" i="1"/>
  <c r="I124" i="1"/>
  <c r="I21" i="1"/>
  <c r="I212" i="1"/>
  <c r="I183" i="1"/>
  <c r="I236" i="1"/>
  <c r="I56" i="1"/>
  <c r="I35" i="1"/>
  <c r="I191" i="1"/>
  <c r="I190" i="1"/>
  <c r="I8" i="1"/>
  <c r="I135" i="1"/>
  <c r="I229" i="1"/>
  <c r="I194" i="1"/>
  <c r="I201" i="1"/>
  <c r="I166" i="1"/>
  <c r="I197" i="1"/>
  <c r="I16" i="1"/>
  <c r="I228" i="1"/>
  <c r="I134" i="1"/>
  <c r="I227" i="1"/>
  <c r="I128" i="1"/>
  <c r="I139" i="1"/>
  <c r="I26" i="1"/>
  <c r="I71" i="1"/>
  <c r="I154" i="1"/>
  <c r="I226" i="1"/>
  <c r="I235" i="1"/>
  <c r="I193" i="1"/>
  <c r="I182" i="1"/>
  <c r="I123" i="1"/>
  <c r="I2" i="1"/>
  <c r="I44" i="1"/>
  <c r="I213" i="1"/>
  <c r="I133" i="1"/>
  <c r="I122" i="1"/>
  <c r="I234" i="1"/>
  <c r="I91" i="1"/>
  <c r="I192" i="1"/>
  <c r="I132" i="1"/>
  <c r="I165" i="1"/>
  <c r="I200" i="1"/>
  <c r="I225" i="1"/>
  <c r="I186" i="1"/>
  <c r="I224" i="1"/>
  <c r="I158" i="1"/>
  <c r="I199" i="1"/>
  <c r="I15" i="1"/>
  <c r="I164" i="1"/>
  <c r="I109" i="1"/>
  <c r="I239" i="1"/>
  <c r="I90" i="1"/>
  <c r="I104" i="1"/>
  <c r="I127" i="1"/>
  <c r="I223" i="1"/>
  <c r="I238" i="1"/>
  <c r="I179" i="1"/>
  <c r="I103" i="1"/>
  <c r="I83" i="1"/>
  <c r="I82" i="1"/>
  <c r="I222" i="1"/>
  <c r="I7" i="1"/>
  <c r="I233" i="1"/>
  <c r="I221" i="1"/>
  <c r="I220" i="1"/>
  <c r="I215" i="1"/>
  <c r="I115" i="1"/>
  <c r="I175" i="1"/>
  <c r="I237" i="1"/>
  <c r="I108" i="1"/>
  <c r="I163" i="1"/>
  <c r="I49" i="1"/>
  <c r="I185" i="1"/>
  <c r="I168" i="1"/>
  <c r="I181" i="1"/>
  <c r="I34" i="1"/>
  <c r="I206" i="1"/>
  <c r="I48" i="1"/>
  <c r="I153" i="1"/>
  <c r="I174" i="1"/>
  <c r="I203" i="1"/>
  <c r="I68" i="1"/>
  <c r="I157" i="1"/>
  <c r="I33" i="1"/>
  <c r="I177" i="1"/>
  <c r="I114" i="1"/>
  <c r="I219" i="1"/>
  <c r="I20" i="1"/>
  <c r="I202" i="1"/>
  <c r="I66" i="1"/>
  <c r="I126" i="1"/>
  <c r="I211" i="1"/>
  <c r="I145" i="1"/>
  <c r="I131" i="1"/>
  <c r="I218" i="1"/>
  <c r="I189" i="1"/>
  <c r="I54" i="1"/>
  <c r="I156" i="1"/>
  <c r="I217" i="1"/>
  <c r="I102" i="1"/>
  <c r="I196" i="1"/>
  <c r="I19" i="1"/>
  <c r="I209" i="1"/>
  <c r="I180" i="1"/>
  <c r="I150" i="1"/>
  <c r="I130" i="1"/>
  <c r="I138" i="1"/>
  <c r="I155" i="1"/>
  <c r="I167" i="1"/>
  <c r="I32" i="1"/>
  <c r="I113" i="1"/>
  <c r="I55" i="1"/>
  <c r="I172" i="1"/>
  <c r="I70" i="1"/>
  <c r="I81" i="1"/>
  <c r="I171" i="1"/>
  <c r="I78" i="1"/>
  <c r="I121" i="1"/>
  <c r="I89" i="1"/>
  <c r="I97" i="1"/>
  <c r="I77" i="1"/>
  <c r="I188" i="1"/>
  <c r="I210" i="1"/>
  <c r="I96" i="1"/>
  <c r="I6" i="1"/>
  <c r="I142" i="1"/>
  <c r="I87" i="1"/>
  <c r="I205" i="1"/>
  <c r="I162" i="1"/>
  <c r="I149" i="1"/>
  <c r="I43" i="1"/>
  <c r="I80" i="1"/>
  <c r="I53" i="1"/>
  <c r="I31" i="1"/>
  <c r="I76" i="1"/>
  <c r="I107" i="1"/>
  <c r="I14" i="1"/>
  <c r="I75" i="1"/>
  <c r="I4" i="1"/>
  <c r="I152" i="1"/>
  <c r="I148" i="1"/>
  <c r="I30" i="1"/>
  <c r="I120" i="1"/>
  <c r="I176" i="1"/>
  <c r="I184" i="1"/>
  <c r="I85" i="1"/>
  <c r="I29" i="1"/>
  <c r="I84" i="1"/>
  <c r="I119" i="1"/>
  <c r="I95" i="1"/>
  <c r="I147" i="1"/>
  <c r="I195" i="1"/>
  <c r="I52" i="1"/>
  <c r="I28" i="1"/>
  <c r="I129" i="1"/>
  <c r="I18" i="1"/>
  <c r="I112" i="1"/>
  <c r="I106" i="1"/>
  <c r="I47" i="1"/>
  <c r="I170" i="1"/>
  <c r="I51" i="1"/>
  <c r="I74" i="1"/>
  <c r="I5" i="1"/>
  <c r="I38" i="1"/>
  <c r="I13" i="1"/>
  <c r="I12" i="1"/>
  <c r="I42" i="1"/>
  <c r="I100" i="1"/>
  <c r="I208" i="1"/>
  <c r="I73" i="1"/>
  <c r="I146" i="1"/>
  <c r="I67" i="1"/>
  <c r="I65" i="1"/>
  <c r="I37" i="1"/>
  <c r="I111" i="1"/>
  <c r="I99" i="1"/>
  <c r="I110" i="1"/>
  <c r="I214" i="1"/>
  <c r="I63" i="1"/>
  <c r="I3" i="1"/>
  <c r="I178" i="1"/>
  <c r="I204" i="1"/>
  <c r="I41" i="1"/>
  <c r="I11" i="1"/>
  <c r="I10" i="1"/>
  <c r="I40" i="1"/>
  <c r="I169" i="1"/>
  <c r="E100" i="1"/>
  <c r="F100" i="1" s="1"/>
  <c r="H100" i="1" s="1"/>
  <c r="G100" i="1"/>
  <c r="E101" i="1"/>
  <c r="F101" i="1" s="1"/>
  <c r="H101" i="1" s="1"/>
  <c r="G101" i="1"/>
  <c r="E99" i="1"/>
  <c r="F99" i="1" s="1"/>
  <c r="H99" i="1" s="1"/>
  <c r="G99" i="1"/>
  <c r="E97" i="1"/>
  <c r="F97" i="1" s="1"/>
  <c r="H97" i="1" s="1"/>
  <c r="G97" i="1"/>
  <c r="E96" i="1"/>
  <c r="F96" i="1" s="1"/>
  <c r="H96" i="1" s="1"/>
  <c r="G96" i="1"/>
  <c r="E98" i="1"/>
  <c r="F98" i="1" s="1"/>
  <c r="H98" i="1" s="1"/>
  <c r="G98" i="1"/>
  <c r="E95" i="1"/>
  <c r="F95" i="1" s="1"/>
  <c r="H95" i="1" s="1"/>
  <c r="G95" i="1"/>
  <c r="E92" i="1"/>
  <c r="F92" i="1" s="1"/>
  <c r="H92" i="1" s="1"/>
  <c r="G92" i="1"/>
  <c r="E89" i="1"/>
  <c r="F89" i="1" s="1"/>
  <c r="H89" i="1" s="1"/>
  <c r="G89" i="1"/>
  <c r="E91" i="1"/>
  <c r="F91" i="1" s="1"/>
  <c r="H91" i="1" s="1"/>
  <c r="G91" i="1"/>
  <c r="E94" i="1"/>
  <c r="F94" i="1" s="1"/>
  <c r="H94" i="1" s="1"/>
  <c r="G94" i="1"/>
  <c r="E93" i="1"/>
  <c r="F93" i="1" s="1"/>
  <c r="H93" i="1" s="1"/>
  <c r="G93" i="1"/>
  <c r="E90" i="1"/>
  <c r="F90" i="1" s="1"/>
  <c r="H90" i="1" s="1"/>
  <c r="G90" i="1"/>
  <c r="E88" i="1"/>
  <c r="F88" i="1" s="1"/>
  <c r="H88" i="1" s="1"/>
  <c r="G88" i="1"/>
  <c r="E87" i="1"/>
  <c r="F87" i="1" s="1"/>
  <c r="H87" i="1" s="1"/>
  <c r="G87" i="1"/>
  <c r="E84" i="1"/>
  <c r="F84" i="1" s="1"/>
  <c r="H84" i="1" s="1"/>
  <c r="G84" i="1"/>
  <c r="E85" i="1"/>
  <c r="F85" i="1" s="1"/>
  <c r="H85" i="1" s="1"/>
  <c r="G85" i="1"/>
  <c r="E86" i="1"/>
  <c r="F86" i="1" s="1"/>
  <c r="H86" i="1" s="1"/>
  <c r="G86" i="1"/>
  <c r="E81" i="1"/>
  <c r="F81" i="1" s="1"/>
  <c r="H81" i="1" s="1"/>
  <c r="G81" i="1"/>
  <c r="E80" i="1"/>
  <c r="F80" i="1" s="1"/>
  <c r="H80" i="1" s="1"/>
  <c r="G80" i="1"/>
  <c r="E82" i="1"/>
  <c r="F82" i="1" s="1"/>
  <c r="H82" i="1" s="1"/>
  <c r="G82" i="1"/>
  <c r="E83" i="1"/>
  <c r="F83" i="1" s="1"/>
  <c r="H83" i="1" s="1"/>
  <c r="G83" i="1"/>
  <c r="E77" i="1"/>
  <c r="F77" i="1" s="1"/>
  <c r="H77" i="1" s="1"/>
  <c r="G77" i="1"/>
  <c r="E73" i="1"/>
  <c r="F73" i="1" s="1"/>
  <c r="H73" i="1" s="1"/>
  <c r="G73" i="1"/>
  <c r="E78" i="1"/>
  <c r="F78" i="1" s="1"/>
  <c r="H78" i="1" s="1"/>
  <c r="G78" i="1"/>
  <c r="E74" i="1"/>
  <c r="F74" i="1" s="1"/>
  <c r="H74" i="1" s="1"/>
  <c r="G74" i="1"/>
  <c r="E79" i="1"/>
  <c r="F79" i="1" s="1"/>
  <c r="H79" i="1" s="1"/>
  <c r="G79" i="1"/>
  <c r="E75" i="1"/>
  <c r="F75" i="1" s="1"/>
  <c r="H75" i="1" s="1"/>
  <c r="G75" i="1"/>
  <c r="E76" i="1"/>
  <c r="F76" i="1" s="1"/>
  <c r="H76" i="1" s="1"/>
  <c r="G76" i="1"/>
  <c r="E72" i="1"/>
  <c r="F72" i="1" s="1"/>
  <c r="H72" i="1" s="1"/>
  <c r="G72" i="1"/>
  <c r="E71" i="1"/>
  <c r="F71" i="1" s="1"/>
  <c r="H71" i="1" s="1"/>
  <c r="G71" i="1"/>
  <c r="E70" i="1"/>
  <c r="F70" i="1" s="1"/>
  <c r="H70" i="1" s="1"/>
  <c r="G70" i="1"/>
  <c r="E68" i="1"/>
  <c r="F68" i="1" s="1"/>
  <c r="H68" i="1" s="1"/>
  <c r="G68" i="1"/>
  <c r="E67" i="1"/>
  <c r="F67" i="1" s="1"/>
  <c r="H67" i="1" s="1"/>
  <c r="G67" i="1"/>
  <c r="E69" i="1"/>
  <c r="F69" i="1" s="1"/>
  <c r="H69" i="1" s="1"/>
  <c r="G69" i="1"/>
  <c r="E65" i="1"/>
  <c r="F65" i="1" s="1"/>
  <c r="H65" i="1" s="1"/>
  <c r="G65" i="1"/>
  <c r="E66" i="1"/>
  <c r="F66" i="1" s="1"/>
  <c r="H66" i="1" s="1"/>
  <c r="G66" i="1"/>
  <c r="E63" i="1"/>
  <c r="F63" i="1" s="1"/>
  <c r="H63" i="1" s="1"/>
  <c r="G63" i="1"/>
  <c r="E64" i="1"/>
  <c r="F64" i="1" s="1"/>
  <c r="H64" i="1" s="1"/>
  <c r="G64" i="1"/>
  <c r="E62" i="1"/>
  <c r="F62" i="1" s="1"/>
  <c r="H62" i="1" s="1"/>
  <c r="G62" i="1"/>
  <c r="E56" i="1"/>
  <c r="F56" i="1" s="1"/>
  <c r="H56" i="1" s="1"/>
  <c r="G56" i="1"/>
  <c r="E57" i="1"/>
  <c r="F57" i="1" s="1"/>
  <c r="H57" i="1" s="1"/>
  <c r="G57" i="1"/>
  <c r="E60" i="1"/>
  <c r="F60" i="1" s="1"/>
  <c r="H60" i="1" s="1"/>
  <c r="G60" i="1"/>
  <c r="E61" i="1"/>
  <c r="F61" i="1" s="1"/>
  <c r="H61" i="1" s="1"/>
  <c r="G61" i="1"/>
  <c r="E59" i="1"/>
  <c r="F59" i="1" s="1"/>
  <c r="H59" i="1" s="1"/>
  <c r="G59" i="1"/>
  <c r="E58" i="1"/>
  <c r="F58" i="1" s="1"/>
  <c r="H58" i="1" s="1"/>
  <c r="G58" i="1"/>
  <c r="E55" i="1"/>
  <c r="F55" i="1" s="1"/>
  <c r="H55" i="1" s="1"/>
  <c r="G55" i="1"/>
  <c r="E51" i="1"/>
  <c r="F51" i="1" s="1"/>
  <c r="H51" i="1" s="1"/>
  <c r="G51" i="1"/>
  <c r="E54" i="1"/>
  <c r="F54" i="1" s="1"/>
  <c r="H54" i="1" s="1"/>
  <c r="G54" i="1"/>
  <c r="E52" i="1"/>
  <c r="F52" i="1" s="1"/>
  <c r="H52" i="1" s="1"/>
  <c r="G52" i="1"/>
  <c r="E53" i="1"/>
  <c r="F53" i="1" s="1"/>
  <c r="H53" i="1" s="1"/>
  <c r="G53" i="1"/>
  <c r="E50" i="1"/>
  <c r="F50" i="1" s="1"/>
  <c r="H50" i="1" s="1"/>
  <c r="G50" i="1"/>
  <c r="E47" i="1"/>
  <c r="F47" i="1" s="1"/>
  <c r="H47" i="1" s="1"/>
  <c r="G47" i="1"/>
  <c r="E49" i="1"/>
  <c r="F49" i="1" s="1"/>
  <c r="H49" i="1" s="1"/>
  <c r="G49" i="1"/>
  <c r="E48" i="1"/>
  <c r="F48" i="1" s="1"/>
  <c r="H48" i="1" s="1"/>
  <c r="G48" i="1"/>
  <c r="E42" i="1"/>
  <c r="F42" i="1" s="1"/>
  <c r="H42" i="1" s="1"/>
  <c r="G42" i="1"/>
  <c r="E45" i="1"/>
  <c r="F45" i="1" s="1"/>
  <c r="H45" i="1" s="1"/>
  <c r="G45" i="1"/>
  <c r="E43" i="1"/>
  <c r="F43" i="1" s="1"/>
  <c r="H43" i="1" s="1"/>
  <c r="G43" i="1"/>
  <c r="E44" i="1"/>
  <c r="F44" i="1" s="1"/>
  <c r="H44" i="1" s="1"/>
  <c r="G44" i="1"/>
  <c r="E41" i="1"/>
  <c r="F41" i="1" s="1"/>
  <c r="H41" i="1" s="1"/>
  <c r="G41" i="1"/>
  <c r="E40" i="1"/>
  <c r="F40" i="1" s="1"/>
  <c r="H40" i="1" s="1"/>
  <c r="G40" i="1"/>
  <c r="E46" i="1"/>
  <c r="F46" i="1" s="1"/>
  <c r="H46" i="1" s="1"/>
  <c r="G46" i="1"/>
  <c r="E37" i="1"/>
  <c r="F37" i="1" s="1"/>
  <c r="H37" i="1" s="1"/>
  <c r="G37" i="1"/>
  <c r="E39" i="1"/>
  <c r="F39" i="1" s="1"/>
  <c r="H39" i="1" s="1"/>
  <c r="G39" i="1"/>
  <c r="E38" i="1"/>
  <c r="F38" i="1" s="1"/>
  <c r="H38" i="1" s="1"/>
  <c r="G38" i="1"/>
  <c r="E34" i="1"/>
  <c r="F34" i="1" s="1"/>
  <c r="H34" i="1" s="1"/>
  <c r="G34" i="1"/>
  <c r="E31" i="1"/>
  <c r="F31" i="1" s="1"/>
  <c r="H31" i="1" s="1"/>
  <c r="G31" i="1"/>
  <c r="E35" i="1"/>
  <c r="F35" i="1" s="1"/>
  <c r="H35" i="1" s="1"/>
  <c r="G35" i="1"/>
  <c r="E30" i="1"/>
  <c r="F30" i="1" s="1"/>
  <c r="H30" i="1" s="1"/>
  <c r="G30" i="1"/>
  <c r="E33" i="1"/>
  <c r="F33" i="1" s="1"/>
  <c r="H33" i="1" s="1"/>
  <c r="G33" i="1"/>
  <c r="E28" i="1"/>
  <c r="F28" i="1" s="1"/>
  <c r="H28" i="1" s="1"/>
  <c r="G28" i="1"/>
  <c r="E29" i="1"/>
  <c r="F29" i="1" s="1"/>
  <c r="H29" i="1" s="1"/>
  <c r="G29" i="1"/>
  <c r="E32" i="1"/>
  <c r="F32" i="1" s="1"/>
  <c r="H32" i="1" s="1"/>
  <c r="G32" i="1"/>
  <c r="E36" i="1"/>
  <c r="F36" i="1" s="1"/>
  <c r="H36" i="1" s="1"/>
  <c r="G36" i="1"/>
  <c r="E26" i="1"/>
  <c r="F26" i="1" s="1"/>
  <c r="H26" i="1" s="1"/>
  <c r="G26" i="1"/>
  <c r="E27" i="1"/>
  <c r="F27" i="1" s="1"/>
  <c r="H27" i="1" s="1"/>
  <c r="G27" i="1"/>
  <c r="E25" i="1"/>
  <c r="F25" i="1" s="1"/>
  <c r="H25" i="1" s="1"/>
  <c r="G25" i="1"/>
  <c r="E24" i="1"/>
  <c r="F24" i="1" s="1"/>
  <c r="H24" i="1" s="1"/>
  <c r="G24" i="1"/>
  <c r="E19" i="1"/>
  <c r="F19" i="1" s="1"/>
  <c r="H19" i="1" s="1"/>
  <c r="G19" i="1"/>
  <c r="E20" i="1"/>
  <c r="F20" i="1" s="1"/>
  <c r="H20" i="1" s="1"/>
  <c r="G20" i="1"/>
  <c r="E18" i="1"/>
  <c r="F18" i="1" s="1"/>
  <c r="H18" i="1" s="1"/>
  <c r="G18" i="1"/>
  <c r="E23" i="1"/>
  <c r="F23" i="1" s="1"/>
  <c r="H23" i="1" s="1"/>
  <c r="G23" i="1"/>
  <c r="E22" i="1"/>
  <c r="F22" i="1" s="1"/>
  <c r="H22" i="1" s="1"/>
  <c r="G22" i="1"/>
  <c r="E21" i="1"/>
  <c r="F21" i="1" s="1"/>
  <c r="H21" i="1" s="1"/>
  <c r="G21" i="1"/>
  <c r="E16" i="1"/>
  <c r="F16" i="1" s="1"/>
  <c r="H16" i="1" s="1"/>
  <c r="G16" i="1"/>
  <c r="E15" i="1"/>
  <c r="F15" i="1" s="1"/>
  <c r="H15" i="1" s="1"/>
  <c r="G15" i="1"/>
  <c r="E12" i="1"/>
  <c r="F12" i="1" s="1"/>
  <c r="H12" i="1" s="1"/>
  <c r="G12" i="1"/>
  <c r="E10" i="1"/>
  <c r="F10" i="1" s="1"/>
  <c r="H10" i="1" s="1"/>
  <c r="G10" i="1"/>
  <c r="E17" i="1"/>
  <c r="F17" i="1" s="1"/>
  <c r="H17" i="1" s="1"/>
  <c r="G17" i="1"/>
  <c r="E13" i="1"/>
  <c r="F13" i="1" s="1"/>
  <c r="H13" i="1" s="1"/>
  <c r="G13" i="1"/>
  <c r="E11" i="1"/>
  <c r="F11" i="1" s="1"/>
  <c r="H11" i="1" s="1"/>
  <c r="G11" i="1"/>
  <c r="E14" i="1"/>
  <c r="F14" i="1" s="1"/>
  <c r="H14" i="1" s="1"/>
  <c r="G14" i="1"/>
  <c r="E5" i="1"/>
  <c r="F5" i="1" s="1"/>
  <c r="H5" i="1" s="1"/>
  <c r="G5" i="1"/>
  <c r="E9" i="1"/>
  <c r="F9" i="1" s="1"/>
  <c r="H9" i="1" s="1"/>
  <c r="G9" i="1"/>
  <c r="E8" i="1"/>
  <c r="F8" i="1" s="1"/>
  <c r="H8" i="1" s="1"/>
  <c r="G8" i="1"/>
  <c r="E7" i="1"/>
  <c r="F7" i="1" s="1"/>
  <c r="H7" i="1" s="1"/>
  <c r="G7" i="1"/>
  <c r="E6" i="1"/>
  <c r="F6" i="1" s="1"/>
  <c r="H6" i="1" s="1"/>
  <c r="G6" i="1"/>
  <c r="E4" i="1"/>
  <c r="F4" i="1" s="1"/>
  <c r="H4" i="1" s="1"/>
  <c r="G4" i="1"/>
  <c r="E3" i="1"/>
  <c r="F3" i="1" s="1"/>
  <c r="H3" i="1" s="1"/>
  <c r="G3" i="1"/>
  <c r="E2" i="1"/>
  <c r="F2" i="1" s="1"/>
  <c r="H2" i="1" s="1"/>
  <c r="G2" i="1"/>
  <c r="E182" i="1"/>
  <c r="F182" i="1" s="1"/>
  <c r="H182" i="1" s="1"/>
  <c r="G182" i="1"/>
  <c r="E181" i="1"/>
  <c r="F181" i="1" s="1"/>
  <c r="H181" i="1" s="1"/>
  <c r="G181" i="1"/>
  <c r="E183" i="1"/>
  <c r="F183" i="1" s="1"/>
  <c r="H183" i="1" s="1"/>
  <c r="G183" i="1"/>
  <c r="E180" i="1"/>
  <c r="F180" i="1" s="1"/>
  <c r="H180" i="1" s="1"/>
  <c r="G180" i="1"/>
  <c r="E179" i="1"/>
  <c r="F179" i="1" s="1"/>
  <c r="H179" i="1" s="1"/>
  <c r="G179" i="1"/>
  <c r="E178" i="1"/>
  <c r="F178" i="1" s="1"/>
  <c r="H178" i="1" s="1"/>
  <c r="G178" i="1"/>
  <c r="E176" i="1"/>
  <c r="F176" i="1" s="1"/>
  <c r="H176" i="1" s="1"/>
  <c r="G176" i="1"/>
  <c r="E177" i="1"/>
  <c r="F177" i="1" s="1"/>
  <c r="H177" i="1" s="1"/>
  <c r="G177" i="1"/>
  <c r="E175" i="1"/>
  <c r="F175" i="1" s="1"/>
  <c r="H175" i="1" s="1"/>
  <c r="G175" i="1"/>
  <c r="E174" i="1"/>
  <c r="F174" i="1" s="1"/>
  <c r="H174" i="1" s="1"/>
  <c r="G174" i="1"/>
  <c r="E172" i="1"/>
  <c r="F172" i="1" s="1"/>
  <c r="H172" i="1" s="1"/>
  <c r="G172" i="1"/>
  <c r="E170" i="1"/>
  <c r="F170" i="1" s="1"/>
  <c r="H170" i="1" s="1"/>
  <c r="G170" i="1"/>
  <c r="E171" i="1"/>
  <c r="F171" i="1" s="1"/>
  <c r="H171" i="1" s="1"/>
  <c r="G171" i="1"/>
  <c r="E169" i="1"/>
  <c r="F169" i="1" s="1"/>
  <c r="H169" i="1" s="1"/>
  <c r="G169" i="1"/>
  <c r="E173" i="1"/>
  <c r="F173" i="1" s="1"/>
  <c r="H173" i="1" s="1"/>
  <c r="G173" i="1"/>
  <c r="E167" i="1"/>
  <c r="F167" i="1" s="1"/>
  <c r="H167" i="1" s="1"/>
  <c r="G167" i="1"/>
  <c r="E168" i="1"/>
  <c r="F168" i="1" s="1"/>
  <c r="H168" i="1" s="1"/>
  <c r="G168" i="1"/>
  <c r="E162" i="1"/>
  <c r="F162" i="1" s="1"/>
  <c r="H162" i="1" s="1"/>
  <c r="G162" i="1"/>
  <c r="E164" i="1"/>
  <c r="F164" i="1" s="1"/>
  <c r="H164" i="1" s="1"/>
  <c r="G164" i="1"/>
  <c r="E163" i="1"/>
  <c r="F163" i="1" s="1"/>
  <c r="H163" i="1" s="1"/>
  <c r="G163" i="1"/>
  <c r="E165" i="1"/>
  <c r="F165" i="1" s="1"/>
  <c r="H165" i="1" s="1"/>
  <c r="G165" i="1"/>
  <c r="E166" i="1"/>
  <c r="F166" i="1" s="1"/>
  <c r="H166" i="1" s="1"/>
  <c r="G166" i="1"/>
  <c r="E160" i="1"/>
  <c r="F160" i="1" s="1"/>
  <c r="H160" i="1" s="1"/>
  <c r="G160" i="1"/>
  <c r="E158" i="1"/>
  <c r="F158" i="1" s="1"/>
  <c r="H158" i="1" s="1"/>
  <c r="G158" i="1"/>
  <c r="E161" i="1"/>
  <c r="F161" i="1" s="1"/>
  <c r="H161" i="1" s="1"/>
  <c r="G161" i="1"/>
  <c r="E155" i="1"/>
  <c r="F155" i="1" s="1"/>
  <c r="H155" i="1" s="1"/>
  <c r="G155" i="1"/>
  <c r="E156" i="1"/>
  <c r="F156" i="1" s="1"/>
  <c r="H156" i="1" s="1"/>
  <c r="G156" i="1"/>
  <c r="E159" i="1"/>
  <c r="F159" i="1" s="1"/>
  <c r="H159" i="1" s="1"/>
  <c r="G159" i="1"/>
  <c r="E157" i="1"/>
  <c r="F157" i="1" s="1"/>
  <c r="H157" i="1" s="1"/>
  <c r="G157" i="1"/>
  <c r="E154" i="1"/>
  <c r="F154" i="1" s="1"/>
  <c r="H154" i="1" s="1"/>
  <c r="G154" i="1"/>
  <c r="E153" i="1"/>
  <c r="F153" i="1" s="1"/>
  <c r="H153" i="1" s="1"/>
  <c r="G153" i="1"/>
  <c r="E152" i="1"/>
  <c r="F152" i="1" s="1"/>
  <c r="H152" i="1" s="1"/>
  <c r="G152" i="1"/>
  <c r="E149" i="1"/>
  <c r="F149" i="1" s="1"/>
  <c r="H149" i="1" s="1"/>
  <c r="G149" i="1"/>
  <c r="E146" i="1"/>
  <c r="F146" i="1" s="1"/>
  <c r="H146" i="1" s="1"/>
  <c r="G146" i="1"/>
  <c r="E150" i="1"/>
  <c r="F150" i="1" s="1"/>
  <c r="H150" i="1" s="1"/>
  <c r="G150" i="1"/>
  <c r="E151" i="1"/>
  <c r="F151" i="1" s="1"/>
  <c r="H151" i="1" s="1"/>
  <c r="G151" i="1"/>
  <c r="E147" i="1"/>
  <c r="F147" i="1" s="1"/>
  <c r="H147" i="1" s="1"/>
  <c r="G147" i="1"/>
  <c r="E148" i="1"/>
  <c r="F148" i="1" s="1"/>
  <c r="H148" i="1" s="1"/>
  <c r="G148" i="1"/>
  <c r="E145" i="1"/>
  <c r="F145" i="1" s="1"/>
  <c r="H145" i="1" s="1"/>
  <c r="G145" i="1"/>
  <c r="E143" i="1"/>
  <c r="F143" i="1" s="1"/>
  <c r="H143" i="1" s="1"/>
  <c r="G143" i="1"/>
  <c r="E142" i="1"/>
  <c r="F142" i="1" s="1"/>
  <c r="H142" i="1" s="1"/>
  <c r="G142" i="1"/>
  <c r="E144" i="1"/>
  <c r="F144" i="1" s="1"/>
  <c r="H144" i="1" s="1"/>
  <c r="G144" i="1"/>
  <c r="E138" i="1"/>
  <c r="F138" i="1" s="1"/>
  <c r="H138" i="1" s="1"/>
  <c r="G138" i="1"/>
  <c r="E139" i="1"/>
  <c r="F139" i="1" s="1"/>
  <c r="H139" i="1" s="1"/>
  <c r="G139" i="1"/>
  <c r="E140" i="1"/>
  <c r="F140" i="1" s="1"/>
  <c r="H140" i="1" s="1"/>
  <c r="G140" i="1"/>
  <c r="E141" i="1"/>
  <c r="F141" i="1" s="1"/>
  <c r="H141" i="1" s="1"/>
  <c r="G141" i="1"/>
  <c r="E135" i="1"/>
  <c r="F135" i="1" s="1"/>
  <c r="H135" i="1" s="1"/>
  <c r="G135" i="1"/>
  <c r="E131" i="1"/>
  <c r="F131" i="1" s="1"/>
  <c r="H131" i="1" s="1"/>
  <c r="G131" i="1"/>
  <c r="E130" i="1"/>
  <c r="F130" i="1" s="1"/>
  <c r="H130" i="1" s="1"/>
  <c r="G130" i="1"/>
  <c r="E133" i="1"/>
  <c r="F133" i="1" s="1"/>
  <c r="H133" i="1" s="1"/>
  <c r="G133" i="1"/>
  <c r="E136" i="1"/>
  <c r="F136" i="1" s="1"/>
  <c r="H136" i="1" s="1"/>
  <c r="G136" i="1"/>
  <c r="E132" i="1"/>
  <c r="F132" i="1" s="1"/>
  <c r="H132" i="1" s="1"/>
  <c r="G132" i="1"/>
  <c r="E134" i="1"/>
  <c r="F134" i="1" s="1"/>
  <c r="H134" i="1" s="1"/>
  <c r="G134" i="1"/>
  <c r="E129" i="1"/>
  <c r="F129" i="1" s="1"/>
  <c r="H129" i="1" s="1"/>
  <c r="G129" i="1"/>
  <c r="E137" i="1"/>
  <c r="F137" i="1" s="1"/>
  <c r="H137" i="1" s="1"/>
  <c r="G137" i="1"/>
  <c r="E126" i="1"/>
  <c r="F126" i="1" s="1"/>
  <c r="H126" i="1" s="1"/>
  <c r="G126" i="1"/>
  <c r="E128" i="1"/>
  <c r="F128" i="1" s="1"/>
  <c r="H128" i="1" s="1"/>
  <c r="G128" i="1"/>
  <c r="E127" i="1"/>
  <c r="F127" i="1" s="1"/>
  <c r="H127" i="1" s="1"/>
  <c r="G127" i="1"/>
  <c r="E121" i="1"/>
  <c r="F121" i="1" s="1"/>
  <c r="H121" i="1" s="1"/>
  <c r="G121" i="1"/>
  <c r="E120" i="1"/>
  <c r="F120" i="1" s="1"/>
  <c r="H120" i="1" s="1"/>
  <c r="G120" i="1"/>
  <c r="E123" i="1"/>
  <c r="F123" i="1" s="1"/>
  <c r="H123" i="1" s="1"/>
  <c r="G123" i="1"/>
  <c r="E125" i="1"/>
  <c r="F125" i="1" s="1"/>
  <c r="H125" i="1" s="1"/>
  <c r="G125" i="1"/>
  <c r="E119" i="1"/>
  <c r="F119" i="1" s="1"/>
  <c r="H119" i="1" s="1"/>
  <c r="G119" i="1"/>
  <c r="E124" i="1"/>
  <c r="F124" i="1" s="1"/>
  <c r="H124" i="1" s="1"/>
  <c r="G124" i="1"/>
  <c r="E122" i="1"/>
  <c r="F122" i="1" s="1"/>
  <c r="H122" i="1" s="1"/>
  <c r="G122" i="1"/>
  <c r="E111" i="1"/>
  <c r="F111" i="1" s="1"/>
  <c r="H111" i="1" s="1"/>
  <c r="G111" i="1"/>
  <c r="E110" i="1"/>
  <c r="F110" i="1" s="1"/>
  <c r="H110" i="1" s="1"/>
  <c r="G110" i="1"/>
  <c r="E112" i="1"/>
  <c r="F112" i="1" s="1"/>
  <c r="H112" i="1" s="1"/>
  <c r="G112" i="1"/>
  <c r="E113" i="1"/>
  <c r="F113" i="1" s="1"/>
  <c r="H113" i="1" s="1"/>
  <c r="G113" i="1"/>
  <c r="E114" i="1"/>
  <c r="F114" i="1" s="1"/>
  <c r="H114" i="1" s="1"/>
  <c r="G114" i="1"/>
  <c r="E118" i="1"/>
  <c r="F118" i="1" s="1"/>
  <c r="H118" i="1" s="1"/>
  <c r="G118" i="1"/>
  <c r="E117" i="1"/>
  <c r="F117" i="1" s="1"/>
  <c r="H117" i="1" s="1"/>
  <c r="G117" i="1"/>
  <c r="E115" i="1"/>
  <c r="F115" i="1" s="1"/>
  <c r="H115" i="1" s="1"/>
  <c r="G115" i="1"/>
  <c r="E116" i="1"/>
  <c r="F116" i="1" s="1"/>
  <c r="H116" i="1" s="1"/>
  <c r="G116" i="1"/>
  <c r="E107" i="1"/>
  <c r="F107" i="1" s="1"/>
  <c r="H107" i="1" s="1"/>
  <c r="G107" i="1"/>
  <c r="E106" i="1"/>
  <c r="F106" i="1" s="1"/>
  <c r="H106" i="1" s="1"/>
  <c r="G106" i="1"/>
  <c r="E109" i="1"/>
  <c r="F109" i="1" s="1"/>
  <c r="H109" i="1" s="1"/>
  <c r="G109" i="1"/>
  <c r="E108" i="1"/>
  <c r="F108" i="1" s="1"/>
  <c r="H108" i="1" s="1"/>
  <c r="G108" i="1"/>
  <c r="E103" i="1"/>
  <c r="F103" i="1" s="1"/>
  <c r="H103" i="1" s="1"/>
  <c r="G103" i="1"/>
  <c r="E104" i="1"/>
  <c r="F104" i="1" s="1"/>
  <c r="H104" i="1" s="1"/>
  <c r="G104" i="1"/>
  <c r="E102" i="1"/>
  <c r="F102" i="1" s="1"/>
  <c r="H102" i="1" s="1"/>
  <c r="G102" i="1"/>
  <c r="E105" i="1"/>
  <c r="F105" i="1" s="1"/>
  <c r="H105" i="1" s="1"/>
  <c r="G105" i="1"/>
  <c r="E240" i="1"/>
  <c r="F240" i="1" s="1"/>
  <c r="H240" i="1" s="1"/>
  <c r="G240" i="1"/>
  <c r="E239" i="1"/>
  <c r="F239" i="1" s="1"/>
  <c r="H239" i="1" s="1"/>
  <c r="G239" i="1"/>
  <c r="E237" i="1"/>
  <c r="F237" i="1" s="1"/>
  <c r="H237" i="1" s="1"/>
  <c r="G237" i="1"/>
  <c r="E238" i="1"/>
  <c r="F238" i="1" s="1"/>
  <c r="H238" i="1" s="1"/>
  <c r="G238" i="1"/>
  <c r="E233" i="1"/>
  <c r="F233" i="1" s="1"/>
  <c r="H233" i="1" s="1"/>
  <c r="G233" i="1"/>
  <c r="E235" i="1"/>
  <c r="F235" i="1" s="1"/>
  <c r="H235" i="1" s="1"/>
  <c r="G235" i="1"/>
  <c r="E236" i="1"/>
  <c r="F236" i="1" s="1"/>
  <c r="H236" i="1" s="1"/>
  <c r="G236" i="1"/>
  <c r="E234" i="1"/>
  <c r="F234" i="1" s="1"/>
  <c r="H234" i="1" s="1"/>
  <c r="G234" i="1"/>
  <c r="E228" i="1"/>
  <c r="F228" i="1" s="1"/>
  <c r="H228" i="1" s="1"/>
  <c r="G228" i="1"/>
  <c r="E219" i="1"/>
  <c r="F219" i="1" s="1"/>
  <c r="H219" i="1" s="1"/>
  <c r="G219" i="1"/>
  <c r="E227" i="1"/>
  <c r="F227" i="1" s="1"/>
  <c r="H227" i="1" s="1"/>
  <c r="G227" i="1"/>
  <c r="E220" i="1"/>
  <c r="F220" i="1" s="1"/>
  <c r="H220" i="1" s="1"/>
  <c r="G220" i="1"/>
  <c r="E223" i="1"/>
  <c r="F223" i="1" s="1"/>
  <c r="H223" i="1" s="1"/>
  <c r="G223" i="1"/>
  <c r="E222" i="1"/>
  <c r="F222" i="1" s="1"/>
  <c r="H222" i="1" s="1"/>
  <c r="G222" i="1"/>
  <c r="E221" i="1"/>
  <c r="F221" i="1" s="1"/>
  <c r="H221" i="1" s="1"/>
  <c r="G221" i="1"/>
  <c r="E226" i="1"/>
  <c r="F226" i="1" s="1"/>
  <c r="H226" i="1" s="1"/>
  <c r="G226" i="1"/>
  <c r="E230" i="1"/>
  <c r="F230" i="1" s="1"/>
  <c r="H230" i="1" s="1"/>
  <c r="G230" i="1"/>
  <c r="E217" i="1"/>
  <c r="F217" i="1" s="1"/>
  <c r="H217" i="1" s="1"/>
  <c r="G217" i="1"/>
  <c r="E229" i="1"/>
  <c r="F229" i="1" s="1"/>
  <c r="H229" i="1" s="1"/>
  <c r="G229" i="1"/>
  <c r="E225" i="1"/>
  <c r="F225" i="1" s="1"/>
  <c r="H225" i="1" s="1"/>
  <c r="G225" i="1"/>
  <c r="E224" i="1"/>
  <c r="F224" i="1" s="1"/>
  <c r="H224" i="1" s="1"/>
  <c r="G224" i="1"/>
  <c r="E232" i="1"/>
  <c r="F232" i="1" s="1"/>
  <c r="H232" i="1" s="1"/>
  <c r="G232" i="1"/>
  <c r="E218" i="1"/>
  <c r="F218" i="1" s="1"/>
  <c r="H218" i="1" s="1"/>
  <c r="G218" i="1"/>
  <c r="E231" i="1"/>
  <c r="F231" i="1" s="1"/>
  <c r="H231" i="1" s="1"/>
  <c r="G231" i="1"/>
  <c r="E216" i="1"/>
  <c r="F216" i="1" s="1"/>
  <c r="H216" i="1" s="1"/>
  <c r="G216" i="1"/>
  <c r="E214" i="1"/>
  <c r="F214" i="1" s="1"/>
  <c r="H214" i="1" s="1"/>
  <c r="G214" i="1"/>
  <c r="E215" i="1"/>
  <c r="F215" i="1" s="1"/>
  <c r="H215" i="1" s="1"/>
  <c r="G215" i="1"/>
  <c r="E213" i="1"/>
  <c r="F213" i="1" s="1"/>
  <c r="H213" i="1" s="1"/>
  <c r="G213" i="1"/>
  <c r="E211" i="1"/>
  <c r="F211" i="1" s="1"/>
  <c r="H211" i="1" s="1"/>
  <c r="G211" i="1"/>
  <c r="E212" i="1"/>
  <c r="F212" i="1" s="1"/>
  <c r="H212" i="1" s="1"/>
  <c r="G212" i="1"/>
  <c r="E210" i="1"/>
  <c r="F210" i="1" s="1"/>
  <c r="H210" i="1" s="1"/>
  <c r="G210" i="1"/>
  <c r="E209" i="1"/>
  <c r="F209" i="1" s="1"/>
  <c r="H209" i="1" s="1"/>
  <c r="G209" i="1"/>
  <c r="E208" i="1"/>
  <c r="F208" i="1" s="1"/>
  <c r="H208" i="1" s="1"/>
  <c r="G208" i="1"/>
  <c r="E206" i="1"/>
  <c r="F206" i="1" s="1"/>
  <c r="H206" i="1" s="1"/>
  <c r="G206" i="1"/>
  <c r="E204" i="1"/>
  <c r="F204" i="1" s="1"/>
  <c r="H204" i="1" s="1"/>
  <c r="G204" i="1"/>
  <c r="E207" i="1"/>
  <c r="F207" i="1" s="1"/>
  <c r="H207" i="1" s="1"/>
  <c r="G207" i="1"/>
  <c r="E205" i="1"/>
  <c r="F205" i="1" s="1"/>
  <c r="H205" i="1" s="1"/>
  <c r="G205" i="1"/>
  <c r="E202" i="1"/>
  <c r="F202" i="1" s="1"/>
  <c r="H202" i="1" s="1"/>
  <c r="G202" i="1"/>
  <c r="E203" i="1"/>
  <c r="F203" i="1" s="1"/>
  <c r="H203" i="1" s="1"/>
  <c r="G203" i="1"/>
  <c r="E200" i="1"/>
  <c r="F200" i="1" s="1"/>
  <c r="H200" i="1" s="1"/>
  <c r="G200" i="1"/>
  <c r="E201" i="1"/>
  <c r="F201" i="1" s="1"/>
  <c r="H201" i="1" s="1"/>
  <c r="G201" i="1"/>
  <c r="E199" i="1"/>
  <c r="F199" i="1" s="1"/>
  <c r="H199" i="1" s="1"/>
  <c r="G199" i="1"/>
  <c r="E195" i="1"/>
  <c r="F195" i="1" s="1"/>
  <c r="H195" i="1" s="1"/>
  <c r="G195" i="1"/>
  <c r="E196" i="1"/>
  <c r="F196" i="1" s="1"/>
  <c r="H196" i="1" s="1"/>
  <c r="G196" i="1"/>
  <c r="E198" i="1"/>
  <c r="F198" i="1" s="1"/>
  <c r="H198" i="1" s="1"/>
  <c r="G198" i="1"/>
  <c r="E197" i="1"/>
  <c r="F197" i="1" s="1"/>
  <c r="H197" i="1" s="1"/>
  <c r="G197" i="1"/>
  <c r="E194" i="1"/>
  <c r="F194" i="1" s="1"/>
  <c r="H194" i="1" s="1"/>
  <c r="G194" i="1"/>
  <c r="E193" i="1"/>
  <c r="F193" i="1" s="1"/>
  <c r="H193" i="1" s="1"/>
  <c r="G193" i="1"/>
  <c r="E192" i="1"/>
  <c r="F192" i="1" s="1"/>
  <c r="H192" i="1" s="1"/>
  <c r="G192" i="1"/>
  <c r="E188" i="1"/>
  <c r="F188" i="1" s="1"/>
  <c r="H188" i="1" s="1"/>
  <c r="G188" i="1"/>
  <c r="E191" i="1"/>
  <c r="F191" i="1" s="1"/>
  <c r="H191" i="1" s="1"/>
  <c r="G191" i="1"/>
  <c r="E189" i="1"/>
  <c r="F189" i="1" s="1"/>
  <c r="H189" i="1" s="1"/>
  <c r="G189" i="1"/>
  <c r="E190" i="1"/>
  <c r="F190" i="1" s="1"/>
  <c r="H190" i="1" s="1"/>
  <c r="G190" i="1"/>
  <c r="E184" i="1"/>
  <c r="F184" i="1" s="1"/>
  <c r="H184" i="1" s="1"/>
  <c r="G184" i="1"/>
  <c r="E186" i="1"/>
  <c r="F186" i="1" s="1"/>
  <c r="H186" i="1" s="1"/>
  <c r="G186" i="1"/>
  <c r="E185" i="1"/>
  <c r="F185" i="1" s="1"/>
  <c r="H185" i="1" s="1"/>
  <c r="G185" i="1"/>
  <c r="E187" i="1"/>
  <c r="F187" i="1" s="1"/>
  <c r="H187" i="1" s="1"/>
  <c r="G187" i="1"/>
  <c r="J244" i="1" l="1"/>
  <c r="I244" i="1"/>
  <c r="E244" i="1"/>
  <c r="E250" i="1"/>
  <c r="E243" i="1" l="1"/>
  <c r="E245" i="1" l="1"/>
  <c r="E246" i="1" s="1"/>
  <c r="E247" i="1"/>
</calcChain>
</file>

<file path=xl/sharedStrings.xml><?xml version="1.0" encoding="utf-8"?>
<sst xmlns="http://schemas.openxmlformats.org/spreadsheetml/2006/main" count="256" uniqueCount="245">
  <si>
    <t>Ticker</t>
  </si>
  <si>
    <t>Date Added</t>
  </si>
  <si>
    <t>Price when added</t>
  </si>
  <si>
    <t>Recent Quote</t>
  </si>
  <si>
    <t>EL</t>
  </si>
  <si>
    <t>ACN</t>
  </si>
  <si>
    <t>ABBV</t>
  </si>
  <si>
    <t>EGP</t>
  </si>
  <si>
    <t>GUNR</t>
  </si>
  <si>
    <t>GOGO</t>
  </si>
  <si>
    <t>DCT</t>
  </si>
  <si>
    <t>BR</t>
  </si>
  <si>
    <t>ILMN</t>
  </si>
  <si>
    <t>CVTI</t>
  </si>
  <si>
    <t>CTLT</t>
  </si>
  <si>
    <t>CISN</t>
  </si>
  <si>
    <t>AXGN</t>
  </si>
  <si>
    <t>AVAV</t>
  </si>
  <si>
    <t>GSM</t>
  </si>
  <si>
    <t>WATT</t>
  </si>
  <si>
    <t>ABEO</t>
  </si>
  <si>
    <t>A</t>
  </si>
  <si>
    <t>ICLR</t>
  </si>
  <si>
    <t>HYH</t>
  </si>
  <si>
    <t>DEM</t>
  </si>
  <si>
    <t>CUTR</t>
  </si>
  <si>
    <t>CHUBA</t>
  </si>
  <si>
    <t>CDNS</t>
  </si>
  <si>
    <t>CLLS</t>
  </si>
  <si>
    <t>APH</t>
  </si>
  <si>
    <t>FBR</t>
  </si>
  <si>
    <t>CLMT</t>
  </si>
  <si>
    <t>IAG</t>
  </si>
  <si>
    <t>FIZZ</t>
  </si>
  <si>
    <t>DVMT</t>
  </si>
  <si>
    <t>ALE</t>
  </si>
  <si>
    <t>HDP</t>
  </si>
  <si>
    <t>CRL</t>
  </si>
  <si>
    <t>AMT</t>
  </si>
  <si>
    <t>AA</t>
  </si>
  <si>
    <t>TKC</t>
  </si>
  <si>
    <t>RDNT</t>
  </si>
  <si>
    <t>IMMU</t>
  </si>
  <si>
    <t>FCAU</t>
  </si>
  <si>
    <t>ESIO</t>
  </si>
  <si>
    <t>CRM</t>
  </si>
  <si>
    <t>WSM</t>
  </si>
  <si>
    <t>MOMO</t>
  </si>
  <si>
    <t>ITCI</t>
  </si>
  <si>
    <t>GES</t>
  </si>
  <si>
    <t>WUBA</t>
  </si>
  <si>
    <t>JP</t>
  </si>
  <si>
    <t>SRC</t>
  </si>
  <si>
    <t xml:space="preserve">Winners </t>
  </si>
  <si>
    <t>Loosers</t>
  </si>
  <si>
    <t>Sub</t>
  </si>
  <si>
    <t>Win ratio</t>
  </si>
  <si>
    <t>Percent Return</t>
  </si>
  <si>
    <t>S&amp;P on 8/17</t>
  </si>
  <si>
    <t>S&amp;Pnow</t>
  </si>
  <si>
    <t>S&amp;P return</t>
  </si>
  <si>
    <t>Performance</t>
  </si>
  <si>
    <t>Return</t>
  </si>
  <si>
    <t>Cost</t>
  </si>
  <si>
    <t>Win</t>
  </si>
  <si>
    <t>CYD</t>
  </si>
  <si>
    <t>AXTA</t>
  </si>
  <si>
    <t>EV</t>
  </si>
  <si>
    <t>EEP</t>
  </si>
  <si>
    <t>AZPN</t>
  </si>
  <si>
    <t>BRKR</t>
  </si>
  <si>
    <t>NUAN</t>
  </si>
  <si>
    <t>CCS</t>
  </si>
  <si>
    <t>GRUB</t>
  </si>
  <si>
    <t>FOR</t>
  </si>
  <si>
    <t>DQ</t>
  </si>
  <si>
    <t>DON</t>
  </si>
  <si>
    <t>DK</t>
  </si>
  <si>
    <t>DE</t>
  </si>
  <si>
    <t>HON</t>
  </si>
  <si>
    <t>CDK</t>
  </si>
  <si>
    <t>BOX</t>
  </si>
  <si>
    <t>BECN</t>
  </si>
  <si>
    <t>ARKW</t>
  </si>
  <si>
    <t>ARKK</t>
  </si>
  <si>
    <t>ALDW</t>
  </si>
  <si>
    <t>ADSK</t>
  </si>
  <si>
    <t>HD</t>
  </si>
  <si>
    <t>DAIO</t>
  </si>
  <si>
    <t>RIOT</t>
  </si>
  <si>
    <t>RESN</t>
  </si>
  <si>
    <t>CRI</t>
  </si>
  <si>
    <t>GTT</t>
  </si>
  <si>
    <t>COT</t>
  </si>
  <si>
    <t>CDXC</t>
  </si>
  <si>
    <t>PHM</t>
  </si>
  <si>
    <t>TCO</t>
  </si>
  <si>
    <t>ROKU</t>
  </si>
  <si>
    <t>NKTR</t>
  </si>
  <si>
    <t>CQQQ</t>
  </si>
  <si>
    <t>ALTR</t>
  </si>
  <si>
    <t>ANET</t>
  </si>
  <si>
    <t>IDA</t>
  </si>
  <si>
    <t>JKHY</t>
  </si>
  <si>
    <t>GAIN</t>
  </si>
  <si>
    <t>DHR</t>
  </si>
  <si>
    <t>EBIX</t>
  </si>
  <si>
    <t>HFC</t>
  </si>
  <si>
    <t>DCIX</t>
  </si>
  <si>
    <t>AAPL</t>
  </si>
  <si>
    <t>BNO</t>
  </si>
  <si>
    <t>COG</t>
  </si>
  <si>
    <t>EME</t>
  </si>
  <si>
    <t>FNF</t>
  </si>
  <si>
    <t>DBEU</t>
  </si>
  <si>
    <t>AVY</t>
  </si>
  <si>
    <t>ANSS</t>
  </si>
  <si>
    <t>IBKR</t>
  </si>
  <si>
    <t>HUN</t>
  </si>
  <si>
    <t>AXP</t>
  </si>
  <si>
    <t>SMI</t>
  </si>
  <si>
    <t>HEFA</t>
  </si>
  <si>
    <t>FAF</t>
  </si>
  <si>
    <t>ALSN</t>
  </si>
  <si>
    <t>ALLY</t>
  </si>
  <si>
    <t>IIVI</t>
  </si>
  <si>
    <t>CAA</t>
  </si>
  <si>
    <t>INTC</t>
  </si>
  <si>
    <t>IBN</t>
  </si>
  <si>
    <t>BIF</t>
  </si>
  <si>
    <t>AEE</t>
  </si>
  <si>
    <t>HE</t>
  </si>
  <si>
    <t>BYD</t>
  </si>
  <si>
    <t>BAC</t>
  </si>
  <si>
    <t>XNET</t>
  </si>
  <si>
    <t>CMI</t>
  </si>
  <si>
    <t>AJG</t>
  </si>
  <si>
    <t>ESNT</t>
  </si>
  <si>
    <t>CBG</t>
  </si>
  <si>
    <t>ETR</t>
  </si>
  <si>
    <t>ACWI</t>
  </si>
  <si>
    <t>AAXJ</t>
  </si>
  <si>
    <t>BAM</t>
  </si>
  <si>
    <t>BSAC</t>
  </si>
  <si>
    <t>DBEF</t>
  </si>
  <si>
    <t>BIDU</t>
  </si>
  <si>
    <t>AWK</t>
  </si>
  <si>
    <t>APTS</t>
  </si>
  <si>
    <t>AMAT</t>
  </si>
  <si>
    <t>BOTZ</t>
  </si>
  <si>
    <t>FWRD</t>
  </si>
  <si>
    <t>EWJ</t>
  </si>
  <si>
    <t>CW</t>
  </si>
  <si>
    <t>FII</t>
  </si>
  <si>
    <t>CPRT</t>
  </si>
  <si>
    <t>CNO</t>
  </si>
  <si>
    <t>BIIB</t>
  </si>
  <si>
    <t>AWI</t>
  </si>
  <si>
    <t>EPAM</t>
  </si>
  <si>
    <t>EE</t>
  </si>
  <si>
    <t>ECH</t>
  </si>
  <si>
    <t>CWT</t>
  </si>
  <si>
    <t>CGNX</t>
  </si>
  <si>
    <t>FTEC</t>
  </si>
  <si>
    <t>FIS</t>
  </si>
  <si>
    <t>MNKD</t>
  </si>
  <si>
    <t>HMNY</t>
  </si>
  <si>
    <t>ADX</t>
  </si>
  <si>
    <t>FV</t>
  </si>
  <si>
    <t>CTAS</t>
  </si>
  <si>
    <t>CDW</t>
  </si>
  <si>
    <t>CC</t>
  </si>
  <si>
    <t>AOD</t>
  </si>
  <si>
    <t>CY</t>
  </si>
  <si>
    <t>ABMD</t>
  </si>
  <si>
    <t>FDN</t>
  </si>
  <si>
    <t>ASG</t>
  </si>
  <si>
    <t>BDC</t>
  </si>
  <si>
    <t>BGCP</t>
  </si>
  <si>
    <t>BLK</t>
  </si>
  <si>
    <t>CSQ</t>
  </si>
  <si>
    <t>DIOD</t>
  </si>
  <si>
    <t>ETFC</t>
  </si>
  <si>
    <t>BANR</t>
  </si>
  <si>
    <t>BDJ</t>
  </si>
  <si>
    <t>FAS</t>
  </si>
  <si>
    <t>DHI</t>
  </si>
  <si>
    <t>CBOE</t>
  </si>
  <si>
    <t>BZH</t>
  </si>
  <si>
    <t>BLD</t>
  </si>
  <si>
    <t>BGNE</t>
  </si>
  <si>
    <t>AVD</t>
  </si>
  <si>
    <t>AMG</t>
  </si>
  <si>
    <t>CCOI</t>
  </si>
  <si>
    <t>EBS</t>
  </si>
  <si>
    <t>CONN</t>
  </si>
  <si>
    <t>EMN</t>
  </si>
  <si>
    <t>BFAM</t>
  </si>
  <si>
    <t>TRN</t>
  </si>
  <si>
    <t>CRS</t>
  </si>
  <si>
    <t>FNDX</t>
  </si>
  <si>
    <t>GDI</t>
  </si>
  <si>
    <t>AKBA</t>
  </si>
  <si>
    <t>AAAP</t>
  </si>
  <si>
    <t>FCFS</t>
  </si>
  <si>
    <t>BUFF</t>
  </si>
  <si>
    <t>VERI</t>
  </si>
  <si>
    <t>HFWA</t>
  </si>
  <si>
    <t>BCOR</t>
  </si>
  <si>
    <t>AOS</t>
  </si>
  <si>
    <t>ALLE</t>
  </si>
  <si>
    <t>PRQR</t>
  </si>
  <si>
    <t>HEI</t>
  </si>
  <si>
    <t>ALDX</t>
  </si>
  <si>
    <t>BA</t>
  </si>
  <si>
    <t>BWA</t>
  </si>
  <si>
    <t>ASIX</t>
  </si>
  <si>
    <t>FGEN</t>
  </si>
  <si>
    <t>DXJ</t>
  </si>
  <si>
    <t>DIA</t>
  </si>
  <si>
    <t>ENV</t>
  </si>
  <si>
    <t>DLPH</t>
  </si>
  <si>
    <t>GGG</t>
  </si>
  <si>
    <t>FOE</t>
  </si>
  <si>
    <t>DGRO</t>
  </si>
  <si>
    <t>CME</t>
  </si>
  <si>
    <t>CG</t>
  </si>
  <si>
    <t>AME</t>
  </si>
  <si>
    <t>HRS</t>
  </si>
  <si>
    <t>FEYE</t>
  </si>
  <si>
    <t>BAP</t>
  </si>
  <si>
    <t>FTV</t>
  </si>
  <si>
    <t>EWC</t>
  </si>
  <si>
    <t>CTRL</t>
  </si>
  <si>
    <t>INGN</t>
  </si>
  <si>
    <t>CNC</t>
  </si>
  <si>
    <t>ALGN</t>
  </si>
  <si>
    <t>GOL</t>
  </si>
  <si>
    <t>FEM</t>
  </si>
  <si>
    <t>EWZ</t>
  </si>
  <si>
    <t>CYRX</t>
  </si>
  <si>
    <t>CELH</t>
  </si>
  <si>
    <t>BBD</t>
  </si>
  <si>
    <t>APPF</t>
  </si>
  <si>
    <t>ABT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</si>
</sst>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14" fontId="18" fillId="0" borderId="0" xfId="0" applyNumberFormat="1" applyFont="1" applyAlignment="1">
      <alignment wrapText="1"/>
    </xf>
    <xf numFmtId="1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0"/>
  <sheetViews>
    <sheetView tabSelected="1" workbookViewId="0">
      <selection activeCell="L214" sqref="L214"/>
    </sheetView>
  </sheetViews>
  <sheetFormatPr defaultRowHeight="14.5" x14ac:dyDescent="0.35"/>
  <cols>
    <col min="1" max="1" width="6.26953125" bestFit="1" customWidth="1"/>
    <col min="2" max="2" width="9.90625" bestFit="1" customWidth="1"/>
    <col min="3" max="3" width="14.6328125" bestFit="1" customWidth="1"/>
    <col min="4" max="4" width="14.453125" customWidth="1"/>
    <col min="5" max="5" width="11.6328125" customWidth="1"/>
  </cols>
  <sheetData>
    <row r="1" spans="1:9" ht="26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61</v>
      </c>
      <c r="F1" s="1" t="s">
        <v>62</v>
      </c>
      <c r="G1" s="1" t="s">
        <v>63</v>
      </c>
      <c r="H1" s="1" t="s">
        <v>64</v>
      </c>
      <c r="I1" s="1" t="s">
        <v>57</v>
      </c>
    </row>
    <row r="2" spans="1:9" x14ac:dyDescent="0.35">
      <c r="A2" s="2" t="s">
        <v>52</v>
      </c>
      <c r="B2" s="3">
        <v>42964</v>
      </c>
      <c r="C2" s="2">
        <v>8.5950000000000006</v>
      </c>
      <c r="D2" s="2">
        <v>8.57</v>
      </c>
      <c r="E2">
        <f>(D2-C2)</f>
        <v>-2.5000000000000355E-2</v>
      </c>
      <c r="F2">
        <f>E2*100</f>
        <v>-2.5000000000000355</v>
      </c>
      <c r="G2">
        <f>C2*100</f>
        <v>859.50000000000011</v>
      </c>
      <c r="H2">
        <f>COUNTIF(F2, "&gt;" &amp; 0)</f>
        <v>0</v>
      </c>
      <c r="I2" s="4">
        <f>(D2-C2)/C2</f>
        <v>-2.9086678301338399E-3</v>
      </c>
    </row>
    <row r="3" spans="1:9" x14ac:dyDescent="0.35">
      <c r="A3" s="2" t="s">
        <v>51</v>
      </c>
      <c r="B3" s="3">
        <v>42968</v>
      </c>
      <c r="C3" s="2">
        <v>12</v>
      </c>
      <c r="D3" s="2">
        <v>16.61</v>
      </c>
      <c r="E3">
        <f>(D3-C3)</f>
        <v>4.6099999999999994</v>
      </c>
      <c r="F3">
        <f>E3*100</f>
        <v>460.99999999999994</v>
      </c>
      <c r="G3">
        <f>C3*100</f>
        <v>1200</v>
      </c>
      <c r="H3">
        <f>COUNTIF(F3, "&gt;" &amp; 0)</f>
        <v>1</v>
      </c>
      <c r="I3" s="4">
        <f>(D3-C3)/C3</f>
        <v>0.3841666666666666</v>
      </c>
    </row>
    <row r="4" spans="1:9" x14ac:dyDescent="0.35">
      <c r="A4" s="2" t="s">
        <v>50</v>
      </c>
      <c r="B4" s="3">
        <v>42970</v>
      </c>
      <c r="C4" s="2">
        <v>65.56</v>
      </c>
      <c r="D4" s="2">
        <v>72.055000000000007</v>
      </c>
      <c r="E4">
        <f>(D4-C4)</f>
        <v>6.4950000000000045</v>
      </c>
      <c r="F4">
        <f>E4*100</f>
        <v>649.50000000000045</v>
      </c>
      <c r="G4">
        <f>C4*100</f>
        <v>6556</v>
      </c>
      <c r="H4">
        <f>COUNTIF(F4, "&gt;" &amp; 0)</f>
        <v>1</v>
      </c>
      <c r="I4" s="4">
        <f>(D4-C4)/C4</f>
        <v>9.9069554606467422E-2</v>
      </c>
    </row>
    <row r="5" spans="1:9" x14ac:dyDescent="0.35">
      <c r="A5" s="2" t="s">
        <v>46</v>
      </c>
      <c r="B5" s="3">
        <v>42972</v>
      </c>
      <c r="C5" s="2">
        <v>45.42</v>
      </c>
      <c r="D5" s="2">
        <v>52.85</v>
      </c>
      <c r="E5">
        <f>(D5-C5)</f>
        <v>7.43</v>
      </c>
      <c r="F5">
        <f>E5*100</f>
        <v>743</v>
      </c>
      <c r="G5">
        <f>C5*100</f>
        <v>4542</v>
      </c>
      <c r="H5">
        <f>COUNTIF(F5, "&gt;" &amp; 0)</f>
        <v>1</v>
      </c>
      <c r="I5" s="4">
        <f>(D5-C5)/C5</f>
        <v>0.16358432408630558</v>
      </c>
    </row>
    <row r="6" spans="1:9" x14ac:dyDescent="0.35">
      <c r="A6" s="2" t="s">
        <v>49</v>
      </c>
      <c r="B6" s="3">
        <v>42972</v>
      </c>
      <c r="C6" s="2">
        <v>15.43</v>
      </c>
      <c r="D6" s="2">
        <v>16.66</v>
      </c>
      <c r="E6">
        <f>(D6-C6)</f>
        <v>1.2300000000000004</v>
      </c>
      <c r="F6">
        <f>E6*100</f>
        <v>123.00000000000004</v>
      </c>
      <c r="G6">
        <f>C6*100</f>
        <v>1543</v>
      </c>
      <c r="H6">
        <f>COUNTIF(F6, "&gt;" &amp; 0)</f>
        <v>1</v>
      </c>
      <c r="I6" s="4">
        <f>(D6-C6)/C6</f>
        <v>7.9714841218405733E-2</v>
      </c>
    </row>
    <row r="7" spans="1:9" x14ac:dyDescent="0.35">
      <c r="A7" s="2" t="s">
        <v>42</v>
      </c>
      <c r="B7" s="3">
        <v>42972</v>
      </c>
      <c r="C7" s="2">
        <v>10.47</v>
      </c>
      <c r="D7" s="2">
        <v>10.65</v>
      </c>
      <c r="E7">
        <f>(D7-C7)</f>
        <v>0.17999999999999972</v>
      </c>
      <c r="F7">
        <f>E7*100</f>
        <v>17.999999999999972</v>
      </c>
      <c r="G7">
        <f>C7*100</f>
        <v>1047</v>
      </c>
      <c r="H7">
        <f>COUNTIF(F7, "&gt;" &amp; 0)</f>
        <v>1</v>
      </c>
      <c r="I7" s="4">
        <f>(D7-C7)/C7</f>
        <v>1.7191977077363869E-2</v>
      </c>
    </row>
    <row r="8" spans="1:9" x14ac:dyDescent="0.35">
      <c r="A8" s="2" t="s">
        <v>48</v>
      </c>
      <c r="B8" s="3">
        <v>42972</v>
      </c>
      <c r="C8" s="2">
        <v>15.94</v>
      </c>
      <c r="D8" s="2">
        <v>15.66</v>
      </c>
      <c r="E8">
        <f>(D8-C8)</f>
        <v>-0.27999999999999936</v>
      </c>
      <c r="F8">
        <f>E8*100</f>
        <v>-27.999999999999936</v>
      </c>
      <c r="G8">
        <f>C8*100</f>
        <v>1594</v>
      </c>
      <c r="H8">
        <f>COUNTIF(F8, "&gt;" &amp; 0)</f>
        <v>0</v>
      </c>
      <c r="I8" s="4">
        <f>(D8-C8)/C8</f>
        <v>-1.7565872020075243E-2</v>
      </c>
    </row>
    <row r="9" spans="1:9" x14ac:dyDescent="0.35">
      <c r="A9" s="2" t="s">
        <v>47</v>
      </c>
      <c r="B9" s="3">
        <v>42972</v>
      </c>
      <c r="C9" s="2">
        <v>37.979999999999997</v>
      </c>
      <c r="D9" s="2">
        <v>23.3</v>
      </c>
      <c r="E9">
        <f>(D9-C9)</f>
        <v>-14.679999999999996</v>
      </c>
      <c r="F9">
        <f>E9*100</f>
        <v>-1467.9999999999995</v>
      </c>
      <c r="G9">
        <f>C9*100</f>
        <v>3797.9999999999995</v>
      </c>
      <c r="H9">
        <f>COUNTIF(F9, "&gt;" &amp; 0)</f>
        <v>0</v>
      </c>
      <c r="I9" s="4">
        <f>(D9-C9)/C9</f>
        <v>-0.38651922064244332</v>
      </c>
    </row>
    <row r="10" spans="1:9" x14ac:dyDescent="0.35">
      <c r="A10" s="2" t="s">
        <v>44</v>
      </c>
      <c r="B10" s="3">
        <v>42976</v>
      </c>
      <c r="C10" s="2">
        <v>12.5</v>
      </c>
      <c r="D10" s="2">
        <v>22.675000000000001</v>
      </c>
      <c r="E10">
        <f>(D10-C10)</f>
        <v>10.175000000000001</v>
      </c>
      <c r="F10">
        <f>E10*100</f>
        <v>1017.5000000000001</v>
      </c>
      <c r="G10">
        <f>C10*100</f>
        <v>1250</v>
      </c>
      <c r="H10">
        <f>COUNTIF(F10, "&gt;" &amp; 0)</f>
        <v>1</v>
      </c>
      <c r="I10" s="4">
        <f>(D10-C10)/C10</f>
        <v>0.81400000000000006</v>
      </c>
    </row>
    <row r="11" spans="1:9" x14ac:dyDescent="0.35">
      <c r="A11" s="2" t="s">
        <v>44</v>
      </c>
      <c r="B11" s="3">
        <v>42976</v>
      </c>
      <c r="C11" s="2">
        <v>12.5</v>
      </c>
      <c r="D11" s="2">
        <v>22.63</v>
      </c>
      <c r="E11">
        <f>(D11-C11)</f>
        <v>10.129999999999999</v>
      </c>
      <c r="F11">
        <f>E11*100</f>
        <v>1012.9999999999999</v>
      </c>
      <c r="G11">
        <f>C11*100</f>
        <v>1250</v>
      </c>
      <c r="H11">
        <f>COUNTIF(F11, "&gt;" &amp; 0)</f>
        <v>1</v>
      </c>
      <c r="I11" s="4">
        <f>(D11-C11)/C11</f>
        <v>0.8103999999999999</v>
      </c>
    </row>
    <row r="12" spans="1:9" x14ac:dyDescent="0.35">
      <c r="A12" s="2" t="s">
        <v>43</v>
      </c>
      <c r="B12" s="3">
        <v>42976</v>
      </c>
      <c r="C12" s="2">
        <v>14.82</v>
      </c>
      <c r="D12" s="2">
        <v>17.43</v>
      </c>
      <c r="E12">
        <f>(D12-C12)</f>
        <v>2.6099999999999994</v>
      </c>
      <c r="F12">
        <f>E12*100</f>
        <v>260.99999999999994</v>
      </c>
      <c r="G12">
        <f>C12*100</f>
        <v>1482</v>
      </c>
      <c r="H12">
        <f>COUNTIF(F12, "&gt;" &amp; 0)</f>
        <v>1</v>
      </c>
      <c r="I12" s="4">
        <f>(D12-C12)/C12</f>
        <v>0.17611336032388661</v>
      </c>
    </row>
    <row r="13" spans="1:9" x14ac:dyDescent="0.35">
      <c r="A13" s="2" t="s">
        <v>43</v>
      </c>
      <c r="B13" s="3">
        <v>42976</v>
      </c>
      <c r="C13" s="2">
        <v>14.82</v>
      </c>
      <c r="D13" s="2">
        <v>17.414999999999999</v>
      </c>
      <c r="E13">
        <f>(D13-C13)</f>
        <v>2.5949999999999989</v>
      </c>
      <c r="F13">
        <f>E13*100</f>
        <v>259.49999999999989</v>
      </c>
      <c r="G13">
        <f>C13*100</f>
        <v>1482</v>
      </c>
      <c r="H13">
        <f>COUNTIF(F13, "&gt;" &amp; 0)</f>
        <v>1</v>
      </c>
      <c r="I13" s="4">
        <f>(D13-C13)/C13</f>
        <v>0.17510121457489872</v>
      </c>
    </row>
    <row r="14" spans="1:9" x14ac:dyDescent="0.35">
      <c r="A14" s="2" t="s">
        <v>45</v>
      </c>
      <c r="B14" s="3">
        <v>42976</v>
      </c>
      <c r="C14" s="2">
        <v>93.83</v>
      </c>
      <c r="D14" s="2">
        <v>102.98</v>
      </c>
      <c r="E14">
        <f>(D14-C14)</f>
        <v>9.1500000000000057</v>
      </c>
      <c r="F14">
        <f>E14*100</f>
        <v>915.00000000000057</v>
      </c>
      <c r="G14">
        <f>C14*100</f>
        <v>9383</v>
      </c>
      <c r="H14">
        <f>COUNTIF(F14, "&gt;" &amp; 0)</f>
        <v>1</v>
      </c>
      <c r="I14" s="4">
        <f>(D14-C14)/C14</f>
        <v>9.7516785676223017E-2</v>
      </c>
    </row>
    <row r="15" spans="1:9" x14ac:dyDescent="0.35">
      <c r="A15" s="2" t="s">
        <v>41</v>
      </c>
      <c r="B15" s="3">
        <v>42976</v>
      </c>
      <c r="C15" s="2">
        <v>10.1</v>
      </c>
      <c r="D15" s="2">
        <v>10.199999999999999</v>
      </c>
      <c r="E15">
        <f>(D15-C15)</f>
        <v>9.9999999999999645E-2</v>
      </c>
      <c r="F15">
        <f>E15*100</f>
        <v>9.9999999999999645</v>
      </c>
      <c r="G15">
        <f>C15*100</f>
        <v>1010</v>
      </c>
      <c r="H15">
        <f>COUNTIF(F15, "&gt;" &amp; 0)</f>
        <v>1</v>
      </c>
      <c r="I15" s="4">
        <f>(D15-C15)/C15</f>
        <v>9.9009900990098664E-3</v>
      </c>
    </row>
    <row r="16" spans="1:9" x14ac:dyDescent="0.35">
      <c r="A16" s="2" t="s">
        <v>40</v>
      </c>
      <c r="B16" s="3">
        <v>42976</v>
      </c>
      <c r="C16" s="2">
        <v>9.6</v>
      </c>
      <c r="D16" s="2">
        <v>9.4649999999999999</v>
      </c>
      <c r="E16">
        <f>(D16-C16)</f>
        <v>-0.13499999999999979</v>
      </c>
      <c r="F16">
        <f>E16*100</f>
        <v>-13.499999999999979</v>
      </c>
      <c r="G16">
        <f>C16*100</f>
        <v>960</v>
      </c>
      <c r="H16">
        <f>COUNTIF(F16, "&gt;" &amp; 0)</f>
        <v>0</v>
      </c>
      <c r="I16" s="4">
        <f>(D16-C16)/C16</f>
        <v>-1.4062499999999978E-2</v>
      </c>
    </row>
    <row r="17" spans="1:9" x14ac:dyDescent="0.35">
      <c r="A17" s="2" t="s">
        <v>42</v>
      </c>
      <c r="B17" s="3">
        <v>42976</v>
      </c>
      <c r="C17" s="2">
        <v>11.52</v>
      </c>
      <c r="D17" s="2">
        <v>10.65</v>
      </c>
      <c r="E17">
        <f>(D17-C17)</f>
        <v>-0.86999999999999922</v>
      </c>
      <c r="F17">
        <f>E17*100</f>
        <v>-86.999999999999915</v>
      </c>
      <c r="G17">
        <f>C17*100</f>
        <v>1152</v>
      </c>
      <c r="H17">
        <f>COUNTIF(F17, "&gt;" &amp; 0)</f>
        <v>0</v>
      </c>
      <c r="I17" s="4">
        <f>(D17-C17)/C17</f>
        <v>-7.5520833333333273E-2</v>
      </c>
    </row>
    <row r="18" spans="1:9" x14ac:dyDescent="0.35">
      <c r="A18" s="2" t="s">
        <v>36</v>
      </c>
      <c r="B18" s="3">
        <v>42978</v>
      </c>
      <c r="C18" s="2">
        <v>16.989999999999998</v>
      </c>
      <c r="D18" s="2">
        <v>19.170000000000002</v>
      </c>
      <c r="E18">
        <f>(D18-C18)</f>
        <v>2.1800000000000033</v>
      </c>
      <c r="F18">
        <f>E18*100</f>
        <v>218.00000000000034</v>
      </c>
      <c r="G18">
        <f>C18*100</f>
        <v>1698.9999999999998</v>
      </c>
      <c r="H18">
        <f>COUNTIF(F18, "&gt;" &amp; 0)</f>
        <v>1</v>
      </c>
      <c r="I18" s="4">
        <f>(D18-C18)/C18</f>
        <v>0.12831077104178948</v>
      </c>
    </row>
    <row r="19" spans="1:9" x14ac:dyDescent="0.35">
      <c r="A19" s="2" t="s">
        <v>34</v>
      </c>
      <c r="B19" s="3">
        <v>42978</v>
      </c>
      <c r="C19" s="2">
        <v>74.930000000000007</v>
      </c>
      <c r="D19" s="2">
        <v>79.069999999999993</v>
      </c>
      <c r="E19">
        <f>(D19-C19)</f>
        <v>4.1399999999999864</v>
      </c>
      <c r="F19">
        <f>E19*100</f>
        <v>413.99999999999864</v>
      </c>
      <c r="G19">
        <f>C19*100</f>
        <v>7493.0000000000009</v>
      </c>
      <c r="H19">
        <f>COUNTIF(F19, "&gt;" &amp; 0)</f>
        <v>1</v>
      </c>
      <c r="I19" s="4">
        <f>(D19-C19)/C19</f>
        <v>5.5251568130254718E-2</v>
      </c>
    </row>
    <row r="20" spans="1:9" x14ac:dyDescent="0.35">
      <c r="A20" s="2" t="s">
        <v>35</v>
      </c>
      <c r="B20" s="3">
        <v>42978</v>
      </c>
      <c r="C20" s="2">
        <v>77.33</v>
      </c>
      <c r="D20" s="2">
        <v>80.254999999999995</v>
      </c>
      <c r="E20">
        <f>(D20-C20)</f>
        <v>2.9249999999999972</v>
      </c>
      <c r="F20">
        <f>E20*100</f>
        <v>292.49999999999972</v>
      </c>
      <c r="G20">
        <f>C20*100</f>
        <v>7733</v>
      </c>
      <c r="H20">
        <f>COUNTIF(F20, "&gt;" &amp; 0)</f>
        <v>1</v>
      </c>
      <c r="I20" s="4">
        <f>(D20-C20)/C20</f>
        <v>3.7824906245958842E-2</v>
      </c>
    </row>
    <row r="21" spans="1:9" x14ac:dyDescent="0.35">
      <c r="A21" s="2" t="s">
        <v>39</v>
      </c>
      <c r="B21" s="3">
        <v>42978</v>
      </c>
      <c r="C21" s="2">
        <v>43.88</v>
      </c>
      <c r="D21" s="2">
        <v>42.51</v>
      </c>
      <c r="E21">
        <f>(D21-C21)</f>
        <v>-1.3700000000000045</v>
      </c>
      <c r="F21">
        <f>E21*100</f>
        <v>-137.00000000000045</v>
      </c>
      <c r="G21">
        <f>C21*100</f>
        <v>4388</v>
      </c>
      <c r="H21">
        <f>COUNTIF(F21, "&gt;" &amp; 0)</f>
        <v>0</v>
      </c>
      <c r="I21" s="4">
        <f>(D21-C21)/C21</f>
        <v>-3.1221513217867012E-2</v>
      </c>
    </row>
    <row r="22" spans="1:9" x14ac:dyDescent="0.35">
      <c r="A22" s="2" t="s">
        <v>38</v>
      </c>
      <c r="B22" s="3">
        <v>42978</v>
      </c>
      <c r="C22" s="2">
        <v>148.05000000000001</v>
      </c>
      <c r="D22" s="2">
        <v>143.02500000000001</v>
      </c>
      <c r="E22">
        <f>(D22-C22)</f>
        <v>-5.0250000000000057</v>
      </c>
      <c r="F22">
        <f>E22*100</f>
        <v>-502.50000000000057</v>
      </c>
      <c r="G22">
        <f>C22*100</f>
        <v>14805.000000000002</v>
      </c>
      <c r="H22">
        <f>COUNTIF(F22, "&gt;" &amp; 0)</f>
        <v>0</v>
      </c>
      <c r="I22" s="4">
        <f>(D22-C22)/C22</f>
        <v>-3.394123606889568E-2</v>
      </c>
    </row>
    <row r="23" spans="1:9" x14ac:dyDescent="0.35">
      <c r="A23" s="2" t="s">
        <v>37</v>
      </c>
      <c r="B23" s="3">
        <v>42978</v>
      </c>
      <c r="C23" s="2">
        <v>108.8</v>
      </c>
      <c r="D23" s="2">
        <v>104.039</v>
      </c>
      <c r="E23">
        <f>(D23-C23)</f>
        <v>-4.7609999999999957</v>
      </c>
      <c r="F23">
        <f>E23*100</f>
        <v>-476.09999999999957</v>
      </c>
      <c r="G23">
        <f>C23*100</f>
        <v>10880</v>
      </c>
      <c r="H23">
        <f>COUNTIF(F23, "&gt;" &amp; 0)</f>
        <v>0</v>
      </c>
      <c r="I23" s="4">
        <f>(D23-C23)/C23</f>
        <v>-4.3759191176470549E-2</v>
      </c>
    </row>
    <row r="24" spans="1:9" x14ac:dyDescent="0.35">
      <c r="A24" s="2" t="s">
        <v>33</v>
      </c>
      <c r="B24" s="3">
        <v>42978</v>
      </c>
      <c r="C24" s="2">
        <v>116.21</v>
      </c>
      <c r="D24" s="2">
        <v>105.46</v>
      </c>
      <c r="E24">
        <f>(D24-C24)</f>
        <v>-10.75</v>
      </c>
      <c r="F24">
        <f>E24*100</f>
        <v>-1075</v>
      </c>
      <c r="G24">
        <f>C24*100</f>
        <v>11621</v>
      </c>
      <c r="H24">
        <f>COUNTIF(F24, "&gt;" &amp; 0)</f>
        <v>0</v>
      </c>
      <c r="I24" s="4">
        <f>(D24-C24)/C24</f>
        <v>-9.2504947939075821E-2</v>
      </c>
    </row>
    <row r="25" spans="1:9" x14ac:dyDescent="0.35">
      <c r="A25" s="2" t="s">
        <v>32</v>
      </c>
      <c r="B25" s="3">
        <v>42978</v>
      </c>
      <c r="C25" s="2">
        <v>6.64</v>
      </c>
      <c r="D25" s="2">
        <v>5.29</v>
      </c>
      <c r="E25">
        <f>(D25-C25)</f>
        <v>-1.3499999999999996</v>
      </c>
      <c r="F25">
        <f>E25*100</f>
        <v>-134.99999999999997</v>
      </c>
      <c r="G25">
        <f>C25*100</f>
        <v>664</v>
      </c>
      <c r="H25">
        <f>COUNTIF(F25, "&gt;" &amp; 0)</f>
        <v>0</v>
      </c>
      <c r="I25" s="4">
        <f>(D25-C25)/C25</f>
        <v>-0.20331325301204814</v>
      </c>
    </row>
    <row r="26" spans="1:9" x14ac:dyDescent="0.35">
      <c r="A26" s="2" t="s">
        <v>30</v>
      </c>
      <c r="B26" s="3">
        <v>42979</v>
      </c>
      <c r="C26" s="2">
        <v>13.55</v>
      </c>
      <c r="D26" s="2">
        <v>13.46</v>
      </c>
      <c r="E26">
        <f>(D26-C26)</f>
        <v>-8.9999999999999858E-2</v>
      </c>
      <c r="F26">
        <f>E26*100</f>
        <v>-8.9999999999999858</v>
      </c>
      <c r="G26">
        <f>C26*100</f>
        <v>1355</v>
      </c>
      <c r="H26">
        <f>COUNTIF(F26, "&gt;" &amp; 0)</f>
        <v>0</v>
      </c>
      <c r="I26" s="4">
        <f>(D26-C26)/C26</f>
        <v>-6.6420664206641956E-3</v>
      </c>
    </row>
    <row r="27" spans="1:9" x14ac:dyDescent="0.35">
      <c r="A27" s="2" t="s">
        <v>31</v>
      </c>
      <c r="B27" s="3">
        <v>42979</v>
      </c>
      <c r="C27" s="2">
        <v>8.4</v>
      </c>
      <c r="D27" s="2">
        <v>8</v>
      </c>
      <c r="E27">
        <f>(D27-C27)</f>
        <v>-0.40000000000000036</v>
      </c>
      <c r="F27">
        <f>E27*100</f>
        <v>-40.000000000000036</v>
      </c>
      <c r="G27">
        <f>C27*100</f>
        <v>840</v>
      </c>
      <c r="H27">
        <f>COUNTIF(F27, "&gt;" &amp; 0)</f>
        <v>0</v>
      </c>
      <c r="I27" s="4">
        <f>(D27-C27)/C27</f>
        <v>-4.7619047619047658E-2</v>
      </c>
    </row>
    <row r="28" spans="1:9" x14ac:dyDescent="0.35">
      <c r="A28" s="2" t="s">
        <v>27</v>
      </c>
      <c r="B28" s="3">
        <v>42982</v>
      </c>
      <c r="C28" s="2">
        <v>38.69</v>
      </c>
      <c r="D28" s="2">
        <v>43.604999999999997</v>
      </c>
      <c r="E28">
        <f>(D28-C28)</f>
        <v>4.9149999999999991</v>
      </c>
      <c r="F28">
        <f>E28*100</f>
        <v>491.49999999999989</v>
      </c>
      <c r="G28">
        <f>C28*100</f>
        <v>3869</v>
      </c>
      <c r="H28">
        <f>COUNTIF(F28, "&gt;" &amp; 0)</f>
        <v>1</v>
      </c>
      <c r="I28" s="4">
        <f>(D28-C28)/C28</f>
        <v>0.1270354096665805</v>
      </c>
    </row>
    <row r="29" spans="1:9" x14ac:dyDescent="0.35">
      <c r="A29" s="2" t="s">
        <v>29</v>
      </c>
      <c r="B29" s="3">
        <v>42982</v>
      </c>
      <c r="C29" s="2">
        <v>80.87</v>
      </c>
      <c r="D29" s="2">
        <v>90.13</v>
      </c>
      <c r="E29">
        <f>(D29-C29)</f>
        <v>9.2599999999999909</v>
      </c>
      <c r="F29">
        <f>E29*100</f>
        <v>925.99999999999909</v>
      </c>
      <c r="G29">
        <f>C29*100</f>
        <v>8087</v>
      </c>
      <c r="H29">
        <f>COUNTIF(F29, "&gt;" &amp; 0)</f>
        <v>1</v>
      </c>
      <c r="I29" s="4">
        <f>(D29-C29)/C29</f>
        <v>0.11450476072709274</v>
      </c>
    </row>
    <row r="30" spans="1:9" x14ac:dyDescent="0.35">
      <c r="A30" s="2" t="s">
        <v>25</v>
      </c>
      <c r="B30" s="3">
        <v>42982</v>
      </c>
      <c r="C30" s="2">
        <v>38.450000000000003</v>
      </c>
      <c r="D30" s="2">
        <v>42.45</v>
      </c>
      <c r="E30">
        <f>(D30-C30)</f>
        <v>4</v>
      </c>
      <c r="F30">
        <f>E30*100</f>
        <v>400</v>
      </c>
      <c r="G30">
        <f>C30*100</f>
        <v>3845.0000000000005</v>
      </c>
      <c r="H30">
        <f>COUNTIF(F30, "&gt;" &amp; 0)</f>
        <v>1</v>
      </c>
      <c r="I30" s="4">
        <f>(D30-C30)/C30</f>
        <v>0.10403120936280884</v>
      </c>
    </row>
    <row r="31" spans="1:9" x14ac:dyDescent="0.35">
      <c r="A31" s="2" t="s">
        <v>23</v>
      </c>
      <c r="B31" s="3">
        <v>42982</v>
      </c>
      <c r="C31" s="2">
        <v>45.3</v>
      </c>
      <c r="D31" s="2">
        <v>49.6</v>
      </c>
      <c r="E31">
        <f>(D31-C31)</f>
        <v>4.3000000000000043</v>
      </c>
      <c r="F31">
        <f>E31*100</f>
        <v>430.00000000000045</v>
      </c>
      <c r="G31">
        <f>C31*100</f>
        <v>4530</v>
      </c>
      <c r="H31">
        <f>COUNTIF(F31, "&gt;" &amp; 0)</f>
        <v>1</v>
      </c>
      <c r="I31" s="4">
        <f>(D31-C31)/C31</f>
        <v>9.4922737306843363E-2</v>
      </c>
    </row>
    <row r="32" spans="1:9" x14ac:dyDescent="0.35">
      <c r="A32" s="2" t="s">
        <v>21</v>
      </c>
      <c r="B32" s="3">
        <v>42982</v>
      </c>
      <c r="C32" s="2">
        <v>64.38</v>
      </c>
      <c r="D32" s="2">
        <v>68.564999999999998</v>
      </c>
      <c r="E32">
        <f>(D32-C32)</f>
        <v>4.1850000000000023</v>
      </c>
      <c r="F32">
        <f>E32*100</f>
        <v>418.50000000000023</v>
      </c>
      <c r="G32">
        <f>C32*100</f>
        <v>6438</v>
      </c>
      <c r="H32">
        <f>COUNTIF(F32, "&gt;" &amp; 0)</f>
        <v>1</v>
      </c>
      <c r="I32" s="4">
        <f>(D32-C32)/C32</f>
        <v>6.5004659832246084E-2</v>
      </c>
    </row>
    <row r="33" spans="1:9" x14ac:dyDescent="0.35">
      <c r="A33" s="2" t="s">
        <v>26</v>
      </c>
      <c r="B33" s="3">
        <v>42982</v>
      </c>
      <c r="C33" s="2">
        <v>22.41</v>
      </c>
      <c r="D33" s="2">
        <v>23.15</v>
      </c>
      <c r="E33">
        <f>(D33-C33)</f>
        <v>0.73999999999999844</v>
      </c>
      <c r="F33">
        <f>E33*100</f>
        <v>73.999999999999844</v>
      </c>
      <c r="G33">
        <f>C33*100</f>
        <v>2241</v>
      </c>
      <c r="H33">
        <f>COUNTIF(F33, "&gt;" &amp; 0)</f>
        <v>1</v>
      </c>
      <c r="I33" s="4">
        <f>(D33-C33)/C33</f>
        <v>3.3020972780008852E-2</v>
      </c>
    </row>
    <row r="34" spans="1:9" x14ac:dyDescent="0.35">
      <c r="A34" s="2" t="s">
        <v>22</v>
      </c>
      <c r="B34" s="3">
        <v>42982</v>
      </c>
      <c r="C34" s="2">
        <v>113.94</v>
      </c>
      <c r="D34" s="2">
        <v>117.271</v>
      </c>
      <c r="E34">
        <f>(D34-C34)</f>
        <v>3.3310000000000031</v>
      </c>
      <c r="F34">
        <f>E34*100</f>
        <v>333.10000000000031</v>
      </c>
      <c r="G34">
        <f>C34*100</f>
        <v>11394</v>
      </c>
      <c r="H34">
        <f>COUNTIF(F34, "&gt;" &amp; 0)</f>
        <v>1</v>
      </c>
      <c r="I34" s="4">
        <f>(D34-C34)/C34</f>
        <v>2.9234684921888739E-2</v>
      </c>
    </row>
    <row r="35" spans="1:9" x14ac:dyDescent="0.35">
      <c r="A35" s="2" t="s">
        <v>24</v>
      </c>
      <c r="B35" s="3">
        <v>42982</v>
      </c>
      <c r="C35" s="2">
        <v>44.63</v>
      </c>
      <c r="D35" s="2">
        <v>43.73</v>
      </c>
      <c r="E35">
        <f>(D35-C35)</f>
        <v>-0.90000000000000568</v>
      </c>
      <c r="F35">
        <f>E35*100</f>
        <v>-90.000000000000568</v>
      </c>
      <c r="G35">
        <f>C35*100</f>
        <v>4463</v>
      </c>
      <c r="H35">
        <f>COUNTIF(F35, "&gt;" &amp; 0)</f>
        <v>0</v>
      </c>
      <c r="I35" s="4">
        <f>(D35-C35)/C35</f>
        <v>-2.0165807752632884E-2</v>
      </c>
    </row>
    <row r="36" spans="1:9" x14ac:dyDescent="0.35">
      <c r="A36" s="2" t="s">
        <v>28</v>
      </c>
      <c r="B36" s="3">
        <v>42982</v>
      </c>
      <c r="C36" s="2">
        <v>32.18</v>
      </c>
      <c r="D36" s="2">
        <v>24.59</v>
      </c>
      <c r="E36">
        <f>(D36-C36)</f>
        <v>-7.59</v>
      </c>
      <c r="F36">
        <f>E36*100</f>
        <v>-759</v>
      </c>
      <c r="G36">
        <f>C36*100</f>
        <v>3218</v>
      </c>
      <c r="H36">
        <f>COUNTIF(F36, "&gt;" &amp; 0)</f>
        <v>0</v>
      </c>
      <c r="I36" s="4">
        <f>(D36-C36)/C36</f>
        <v>-0.23586078309509012</v>
      </c>
    </row>
    <row r="37" spans="1:9" x14ac:dyDescent="0.35">
      <c r="A37" s="2" t="s">
        <v>18</v>
      </c>
      <c r="B37" s="3">
        <v>42983</v>
      </c>
      <c r="C37" s="2">
        <v>13.5</v>
      </c>
      <c r="D37" s="2">
        <v>16.28</v>
      </c>
      <c r="E37">
        <f>(D37-C37)</f>
        <v>2.7800000000000011</v>
      </c>
      <c r="F37">
        <f>E37*100</f>
        <v>278.00000000000011</v>
      </c>
      <c r="G37">
        <f>C37*100</f>
        <v>1350</v>
      </c>
      <c r="H37">
        <f>COUNTIF(F37, "&gt;" &amp; 0)</f>
        <v>1</v>
      </c>
      <c r="I37" s="4">
        <f>(D37-C37)/C37</f>
        <v>0.20592592592592601</v>
      </c>
    </row>
    <row r="38" spans="1:9" x14ac:dyDescent="0.35">
      <c r="A38" s="2" t="s">
        <v>20</v>
      </c>
      <c r="B38" s="3">
        <v>42983</v>
      </c>
      <c r="C38" s="2">
        <v>14.2</v>
      </c>
      <c r="D38" s="2">
        <v>16.649999999999999</v>
      </c>
      <c r="E38">
        <f>(D38-C38)</f>
        <v>2.4499999999999993</v>
      </c>
      <c r="F38">
        <f>E38*100</f>
        <v>244.99999999999994</v>
      </c>
      <c r="G38">
        <f>C38*100</f>
        <v>1420</v>
      </c>
      <c r="H38">
        <f>COUNTIF(F38, "&gt;" &amp; 0)</f>
        <v>1</v>
      </c>
      <c r="I38" s="4">
        <f>(D38-C38)/C38</f>
        <v>0.1725352112676056</v>
      </c>
    </row>
    <row r="39" spans="1:9" x14ac:dyDescent="0.35">
      <c r="A39" s="2" t="s">
        <v>19</v>
      </c>
      <c r="B39" s="3">
        <v>42983</v>
      </c>
      <c r="C39" s="2">
        <v>12.45</v>
      </c>
      <c r="D39" s="2">
        <v>8.18</v>
      </c>
      <c r="E39">
        <f>(D39-C39)</f>
        <v>-4.2699999999999996</v>
      </c>
      <c r="F39">
        <f>E39*100</f>
        <v>-426.99999999999994</v>
      </c>
      <c r="G39">
        <f>C39*100</f>
        <v>1245</v>
      </c>
      <c r="H39">
        <f>COUNTIF(F39, "&gt;" &amp; 0)</f>
        <v>0</v>
      </c>
      <c r="I39" s="4">
        <f>(D39-C39)/C39</f>
        <v>-0.3429718875502008</v>
      </c>
    </row>
    <row r="40" spans="1:9" x14ac:dyDescent="0.35">
      <c r="A40" s="2" t="s">
        <v>17</v>
      </c>
      <c r="B40" s="3">
        <v>42984</v>
      </c>
      <c r="C40" s="2">
        <v>13.4</v>
      </c>
      <c r="D40" s="2">
        <v>46.115000000000002</v>
      </c>
      <c r="E40">
        <f>(D40-C40)</f>
        <v>32.715000000000003</v>
      </c>
      <c r="F40">
        <f>E40*100</f>
        <v>3271.5000000000005</v>
      </c>
      <c r="G40">
        <f>C40*100</f>
        <v>1340</v>
      </c>
      <c r="H40">
        <f>COUNTIF(F40, "&gt;" &amp; 0)</f>
        <v>1</v>
      </c>
      <c r="I40" s="4">
        <f>(D40-C40)/C40</f>
        <v>2.4414179104477616</v>
      </c>
    </row>
    <row r="41" spans="1:9" x14ac:dyDescent="0.35">
      <c r="A41" s="2" t="s">
        <v>16</v>
      </c>
      <c r="B41" s="3">
        <v>42984</v>
      </c>
      <c r="C41" s="2">
        <v>17.8</v>
      </c>
      <c r="D41" s="2">
        <v>27.292000000000002</v>
      </c>
      <c r="E41">
        <f>(D41-C41)</f>
        <v>9.4920000000000009</v>
      </c>
      <c r="F41">
        <f>E41*100</f>
        <v>949.2</v>
      </c>
      <c r="G41">
        <f>C41*100</f>
        <v>1780</v>
      </c>
      <c r="H41">
        <f>COUNTIF(F41, "&gt;" &amp; 0)</f>
        <v>1</v>
      </c>
      <c r="I41" s="4">
        <f>(D41-C41)/C41</f>
        <v>0.53325842696629211</v>
      </c>
    </row>
    <row r="42" spans="1:9" x14ac:dyDescent="0.35">
      <c r="A42" s="2" t="s">
        <v>13</v>
      </c>
      <c r="B42" s="3">
        <v>42984</v>
      </c>
      <c r="C42" s="2">
        <v>25.18</v>
      </c>
      <c r="D42" s="2">
        <v>29.64</v>
      </c>
      <c r="E42">
        <f>(D42-C42)</f>
        <v>4.4600000000000009</v>
      </c>
      <c r="F42">
        <f>E42*100</f>
        <v>446.00000000000011</v>
      </c>
      <c r="G42">
        <f>C42*100</f>
        <v>2518</v>
      </c>
      <c r="H42">
        <f>COUNTIF(F42, "&gt;" &amp; 0)</f>
        <v>1</v>
      </c>
      <c r="I42" s="4">
        <f>(D42-C42)/C42</f>
        <v>0.17712470214455922</v>
      </c>
    </row>
    <row r="43" spans="1:9" x14ac:dyDescent="0.35">
      <c r="A43" s="2" t="s">
        <v>12</v>
      </c>
      <c r="B43" s="3">
        <v>42984</v>
      </c>
      <c r="C43" s="2">
        <v>207.42</v>
      </c>
      <c r="D43" s="2">
        <v>225.87899999999999</v>
      </c>
      <c r="E43">
        <f>(D43-C43)</f>
        <v>18.459000000000003</v>
      </c>
      <c r="F43">
        <f>E43*100</f>
        <v>1845.9000000000003</v>
      </c>
      <c r="G43">
        <f>C43*100</f>
        <v>20742</v>
      </c>
      <c r="H43">
        <f>COUNTIF(F43, "&gt;" &amp; 0)</f>
        <v>1</v>
      </c>
      <c r="I43" s="4">
        <f>(D43-C43)/C43</f>
        <v>8.8993346832513767E-2</v>
      </c>
    </row>
    <row r="44" spans="1:9" x14ac:dyDescent="0.35">
      <c r="A44" s="2" t="s">
        <v>15</v>
      </c>
      <c r="B44" s="3">
        <v>42984</v>
      </c>
      <c r="C44" s="2">
        <v>13.2</v>
      </c>
      <c r="D44" s="2">
        <v>13.17</v>
      </c>
      <c r="E44">
        <f>(D44-C44)</f>
        <v>-2.9999999999999361E-2</v>
      </c>
      <c r="F44">
        <f>E44*100</f>
        <v>-2.9999999999999361</v>
      </c>
      <c r="G44">
        <f>C44*100</f>
        <v>1320</v>
      </c>
      <c r="H44">
        <f>COUNTIF(F44, "&gt;" &amp; 0)</f>
        <v>0</v>
      </c>
      <c r="I44" s="4">
        <f>(D44-C44)/C44</f>
        <v>-2.2727272727272245E-3</v>
      </c>
    </row>
    <row r="45" spans="1:9" x14ac:dyDescent="0.35">
      <c r="A45" s="2" t="s">
        <v>14</v>
      </c>
      <c r="B45" s="3">
        <v>42984</v>
      </c>
      <c r="C45" s="2">
        <v>41.67</v>
      </c>
      <c r="D45" s="2">
        <v>39.46</v>
      </c>
      <c r="E45">
        <f>(D45-C45)</f>
        <v>-2.2100000000000009</v>
      </c>
      <c r="F45">
        <f>E45*100</f>
        <v>-221.00000000000009</v>
      </c>
      <c r="G45">
        <f>C45*100</f>
        <v>4167</v>
      </c>
      <c r="H45">
        <f>COUNTIF(F45, "&gt;" &amp; 0)</f>
        <v>0</v>
      </c>
      <c r="I45" s="4">
        <f>(D45-C45)/C45</f>
        <v>-5.3035757139428867E-2</v>
      </c>
    </row>
    <row r="46" spans="1:9" x14ac:dyDescent="0.35">
      <c r="A46" s="2" t="s">
        <v>15</v>
      </c>
      <c r="B46" s="3">
        <v>42984</v>
      </c>
      <c r="C46" s="2">
        <v>13.2</v>
      </c>
      <c r="D46" s="2">
        <v>11.879</v>
      </c>
      <c r="E46">
        <f>(D46-C46)</f>
        <v>-1.3209999999999997</v>
      </c>
      <c r="F46">
        <f>E46*100</f>
        <v>-132.09999999999997</v>
      </c>
      <c r="G46">
        <f>C46*100</f>
        <v>1320</v>
      </c>
      <c r="H46">
        <f>COUNTIF(F46, "&gt;" &amp; 0)</f>
        <v>0</v>
      </c>
      <c r="I46" s="4">
        <f>(D46-C46)/C46</f>
        <v>-0.10007575757575755</v>
      </c>
    </row>
    <row r="47" spans="1:9" x14ac:dyDescent="0.35">
      <c r="A47" s="2" t="s">
        <v>11</v>
      </c>
      <c r="B47" s="3">
        <v>42985</v>
      </c>
      <c r="C47" s="2">
        <v>79.08</v>
      </c>
      <c r="D47" s="2">
        <v>90.66</v>
      </c>
      <c r="E47">
        <f>(D47-C47)</f>
        <v>11.579999999999998</v>
      </c>
      <c r="F47">
        <f>E47*100</f>
        <v>1157.9999999999998</v>
      </c>
      <c r="G47">
        <f>C47*100</f>
        <v>7908</v>
      </c>
      <c r="H47">
        <f>COUNTIF(F47, "&gt;" &amp; 0)</f>
        <v>1</v>
      </c>
      <c r="I47" s="4">
        <f>(D47-C47)/C47</f>
        <v>0.14643399089529588</v>
      </c>
    </row>
    <row r="48" spans="1:9" x14ac:dyDescent="0.35">
      <c r="A48" s="2" t="s">
        <v>10</v>
      </c>
      <c r="B48" s="3">
        <v>42985</v>
      </c>
      <c r="C48" s="2">
        <v>58.67</v>
      </c>
      <c r="D48" s="2">
        <v>60.4</v>
      </c>
      <c r="E48">
        <f>(D48-C48)</f>
        <v>1.7299999999999969</v>
      </c>
      <c r="F48">
        <f>E48*100</f>
        <v>172.99999999999969</v>
      </c>
      <c r="G48">
        <f>C48*100</f>
        <v>5867</v>
      </c>
      <c r="H48">
        <f>COUNTIF(F48, "&gt;" &amp; 0)</f>
        <v>1</v>
      </c>
      <c r="I48" s="4">
        <f>(D48-C48)/C48</f>
        <v>2.9486960968126755E-2</v>
      </c>
    </row>
    <row r="49" spans="1:9" x14ac:dyDescent="0.35">
      <c r="A49" s="2" t="s">
        <v>8</v>
      </c>
      <c r="B49" s="3">
        <v>42985</v>
      </c>
      <c r="C49" s="2">
        <v>31.2</v>
      </c>
      <c r="D49" s="2">
        <v>32.024999999999999</v>
      </c>
      <c r="E49">
        <f>(D49-C49)</f>
        <v>0.82499999999999929</v>
      </c>
      <c r="F49">
        <f>E49*100</f>
        <v>82.499999999999929</v>
      </c>
      <c r="G49">
        <f>C49*100</f>
        <v>3120</v>
      </c>
      <c r="H49">
        <f>COUNTIF(F49, "&gt;" &amp; 0)</f>
        <v>1</v>
      </c>
      <c r="I49" s="4">
        <f>(D49-C49)/C49</f>
        <v>2.6442307692307671E-2</v>
      </c>
    </row>
    <row r="50" spans="1:9" x14ac:dyDescent="0.35">
      <c r="A50" s="2" t="s">
        <v>9</v>
      </c>
      <c r="B50" s="3">
        <v>42985</v>
      </c>
      <c r="C50" s="2">
        <v>14.27</v>
      </c>
      <c r="D50" s="2">
        <v>11.27</v>
      </c>
      <c r="E50">
        <f>(D50-C50)</f>
        <v>-3</v>
      </c>
      <c r="F50">
        <f>E50*100</f>
        <v>-300</v>
      </c>
      <c r="G50">
        <f>C50*100</f>
        <v>1427</v>
      </c>
      <c r="H50">
        <f>COUNTIF(F50, "&gt;" &amp; 0)</f>
        <v>0</v>
      </c>
      <c r="I50" s="4">
        <f>(D50-C50)/C50</f>
        <v>-0.21023125437981779</v>
      </c>
    </row>
    <row r="51" spans="1:9" x14ac:dyDescent="0.35">
      <c r="A51" s="2" t="s">
        <v>4</v>
      </c>
      <c r="B51" s="3">
        <v>42986</v>
      </c>
      <c r="C51" s="2">
        <v>108.81</v>
      </c>
      <c r="D51" s="2">
        <v>125.33</v>
      </c>
      <c r="E51">
        <f>(D51-C51)</f>
        <v>16.519999999999996</v>
      </c>
      <c r="F51">
        <f>E51*100</f>
        <v>1651.9999999999995</v>
      </c>
      <c r="G51">
        <f>C51*100</f>
        <v>10881</v>
      </c>
      <c r="H51">
        <f>COUNTIF(F51, "&gt;" &amp; 0)</f>
        <v>1</v>
      </c>
      <c r="I51" s="4">
        <f>(D51-C51)/C51</f>
        <v>0.15182428085653887</v>
      </c>
    </row>
    <row r="52" spans="1:9" x14ac:dyDescent="0.35">
      <c r="A52" s="2" t="s">
        <v>6</v>
      </c>
      <c r="B52" s="3">
        <v>42986</v>
      </c>
      <c r="C52" s="2">
        <v>85.34</v>
      </c>
      <c r="D52" s="2">
        <v>96.15</v>
      </c>
      <c r="E52">
        <f>(D52-C52)</f>
        <v>10.810000000000002</v>
      </c>
      <c r="F52">
        <f>E52*100</f>
        <v>1081.0000000000002</v>
      </c>
      <c r="G52">
        <f>C52*100</f>
        <v>8534</v>
      </c>
      <c r="H52">
        <f>COUNTIF(F52, "&gt;" &amp; 0)</f>
        <v>1</v>
      </c>
      <c r="I52" s="4">
        <f>(D52-C52)/C52</f>
        <v>0.12666979142254514</v>
      </c>
    </row>
    <row r="53" spans="1:9" x14ac:dyDescent="0.35">
      <c r="A53" s="2" t="s">
        <v>5</v>
      </c>
      <c r="B53" s="3">
        <v>42986</v>
      </c>
      <c r="C53" s="2">
        <v>133.72</v>
      </c>
      <c r="D53" s="2">
        <v>146.4</v>
      </c>
      <c r="E53">
        <f>(D53-C53)</f>
        <v>12.680000000000007</v>
      </c>
      <c r="F53">
        <f>E53*100</f>
        <v>1268.0000000000007</v>
      </c>
      <c r="G53">
        <f>C53*100</f>
        <v>13372</v>
      </c>
      <c r="H53">
        <f>COUNTIF(F53, "&gt;" &amp; 0)</f>
        <v>1</v>
      </c>
      <c r="I53" s="4">
        <f>(D53-C53)/C53</f>
        <v>9.4825007478312948E-2</v>
      </c>
    </row>
    <row r="54" spans="1:9" x14ac:dyDescent="0.35">
      <c r="A54" s="2" t="s">
        <v>7</v>
      </c>
      <c r="B54" s="3">
        <v>42986</v>
      </c>
      <c r="C54" s="2">
        <v>90.3</v>
      </c>
      <c r="D54" s="2">
        <v>94.58</v>
      </c>
      <c r="E54">
        <f>(D54-C54)</f>
        <v>4.2800000000000011</v>
      </c>
      <c r="F54">
        <f>E54*100</f>
        <v>428.00000000000011</v>
      </c>
      <c r="G54">
        <f>C54*100</f>
        <v>9030</v>
      </c>
      <c r="H54">
        <f>COUNTIF(F54, "&gt;" &amp; 0)</f>
        <v>1</v>
      </c>
      <c r="I54" s="4">
        <f>(D54-C54)/C54</f>
        <v>4.7397563676633461E-2</v>
      </c>
    </row>
    <row r="55" spans="1:9" x14ac:dyDescent="0.35">
      <c r="A55" s="2" t="s">
        <v>244</v>
      </c>
      <c r="B55" s="3">
        <v>42989</v>
      </c>
      <c r="C55" s="2">
        <v>52.45</v>
      </c>
      <c r="D55" s="2">
        <v>55.94</v>
      </c>
      <c r="E55">
        <f>(D55-C55)</f>
        <v>3.4899999999999949</v>
      </c>
      <c r="F55">
        <f>E55*100</f>
        <v>348.99999999999949</v>
      </c>
      <c r="G55">
        <f>C55*100</f>
        <v>5245</v>
      </c>
      <c r="H55">
        <f>COUNTIF(F55, "&gt;" &amp; 0)</f>
        <v>1</v>
      </c>
      <c r="I55" s="4">
        <f>(D55-C55)/C55</f>
        <v>6.65395614871305E-2</v>
      </c>
    </row>
    <row r="56" spans="1:9" x14ac:dyDescent="0.35">
      <c r="A56" s="2" t="s">
        <v>238</v>
      </c>
      <c r="B56" s="3">
        <v>42989</v>
      </c>
      <c r="C56" s="2">
        <v>27.52</v>
      </c>
      <c r="D56" s="2">
        <v>26.94</v>
      </c>
      <c r="E56">
        <f>(D56-C56)</f>
        <v>-0.57999999999999829</v>
      </c>
      <c r="F56">
        <f>E56*100</f>
        <v>-57.999999999999829</v>
      </c>
      <c r="G56">
        <f>C56*100</f>
        <v>2752</v>
      </c>
      <c r="H56">
        <f>COUNTIF(F56, "&gt;" &amp; 0)</f>
        <v>0</v>
      </c>
      <c r="I56" s="4">
        <f>(D56-C56)/C56</f>
        <v>-2.1075581395348774E-2</v>
      </c>
    </row>
    <row r="57" spans="1:9" x14ac:dyDescent="0.35">
      <c r="A57" s="2" t="s">
        <v>239</v>
      </c>
      <c r="B57" s="3">
        <v>42989</v>
      </c>
      <c r="C57" s="2">
        <v>42.55</v>
      </c>
      <c r="D57" s="2">
        <v>39.75</v>
      </c>
      <c r="E57">
        <f>(D57-C57)</f>
        <v>-2.7999999999999972</v>
      </c>
      <c r="F57">
        <f>E57*100</f>
        <v>-279.99999999999972</v>
      </c>
      <c r="G57">
        <f>C57*100</f>
        <v>4255</v>
      </c>
      <c r="H57">
        <f>COUNTIF(F57, "&gt;" &amp; 0)</f>
        <v>0</v>
      </c>
      <c r="I57" s="4">
        <f>(D57-C57)/C57</f>
        <v>-6.5804935370152695E-2</v>
      </c>
    </row>
    <row r="58" spans="1:9" x14ac:dyDescent="0.35">
      <c r="A58" s="2" t="s">
        <v>243</v>
      </c>
      <c r="B58" s="3">
        <v>42989</v>
      </c>
      <c r="C58" s="2">
        <v>45.35</v>
      </c>
      <c r="D58" s="2">
        <v>42.1</v>
      </c>
      <c r="E58">
        <f>(D58-C58)</f>
        <v>-3.25</v>
      </c>
      <c r="F58">
        <f>E58*100</f>
        <v>-325</v>
      </c>
      <c r="G58">
        <f>C58*100</f>
        <v>4535</v>
      </c>
      <c r="H58">
        <f>COUNTIF(F58, "&gt;" &amp; 0)</f>
        <v>0</v>
      </c>
      <c r="I58" s="4">
        <f>(D58-C58)/C58</f>
        <v>-7.1664829106945979E-2</v>
      </c>
    </row>
    <row r="59" spans="1:9" x14ac:dyDescent="0.35">
      <c r="A59" s="2" t="s">
        <v>242</v>
      </c>
      <c r="B59" s="3">
        <v>42989</v>
      </c>
      <c r="C59" s="2">
        <v>11.38</v>
      </c>
      <c r="D59" s="2">
        <v>10.175000000000001</v>
      </c>
      <c r="E59">
        <f>(D59-C59)</f>
        <v>-1.2050000000000001</v>
      </c>
      <c r="F59">
        <f>E59*100</f>
        <v>-120.5</v>
      </c>
      <c r="G59">
        <f>C59*100</f>
        <v>1138</v>
      </c>
      <c r="H59">
        <f>COUNTIF(F59, "&gt;" &amp; 0)</f>
        <v>0</v>
      </c>
      <c r="I59" s="4">
        <f>(D59-C59)/C59</f>
        <v>-0.10588752196836555</v>
      </c>
    </row>
    <row r="60" spans="1:9" x14ac:dyDescent="0.35">
      <c r="A60" s="2" t="s">
        <v>240</v>
      </c>
      <c r="B60" s="3">
        <v>42989</v>
      </c>
      <c r="C60" s="2">
        <v>9.18</v>
      </c>
      <c r="D60" s="2">
        <v>6.96</v>
      </c>
      <c r="E60">
        <f>(D60-C60)</f>
        <v>-2.2199999999999998</v>
      </c>
      <c r="F60">
        <f>E60*100</f>
        <v>-221.99999999999997</v>
      </c>
      <c r="G60">
        <f>C60*100</f>
        <v>918</v>
      </c>
      <c r="H60">
        <f>COUNTIF(F60, "&gt;" &amp; 0)</f>
        <v>0</v>
      </c>
      <c r="I60" s="4">
        <f>(D60-C60)/C60</f>
        <v>-0.2418300653594771</v>
      </c>
    </row>
    <row r="61" spans="1:9" x14ac:dyDescent="0.35">
      <c r="A61" s="2" t="s">
        <v>241</v>
      </c>
      <c r="B61" s="3">
        <v>42989</v>
      </c>
      <c r="C61" s="2">
        <v>6.61</v>
      </c>
      <c r="D61" s="2">
        <v>4.87</v>
      </c>
      <c r="E61">
        <f>(D61-C61)</f>
        <v>-1.7400000000000002</v>
      </c>
      <c r="F61">
        <f>E61*100</f>
        <v>-174.00000000000003</v>
      </c>
      <c r="G61">
        <f>C61*100</f>
        <v>661</v>
      </c>
      <c r="H61">
        <f>COUNTIF(F61, "&gt;" &amp; 0)</f>
        <v>0</v>
      </c>
      <c r="I61" s="4">
        <f>(D61-C61)/C61</f>
        <v>-0.26323751891074132</v>
      </c>
    </row>
    <row r="62" spans="1:9" x14ac:dyDescent="0.35">
      <c r="A62" s="2" t="s">
        <v>237</v>
      </c>
      <c r="B62" s="3">
        <v>42989</v>
      </c>
      <c r="C62" s="2">
        <v>20.79</v>
      </c>
      <c r="D62" s="2">
        <v>8.9499999999999993</v>
      </c>
      <c r="E62">
        <f>(D62-C62)</f>
        <v>-11.84</v>
      </c>
      <c r="F62">
        <f>E62*100</f>
        <v>-1184</v>
      </c>
      <c r="G62">
        <f>C62*100</f>
        <v>2079</v>
      </c>
      <c r="H62">
        <f>COUNTIF(F62, "&gt;" &amp; 0)</f>
        <v>0</v>
      </c>
      <c r="I62" s="4">
        <f>(D62-C62)/C62</f>
        <v>-0.56950456950456951</v>
      </c>
    </row>
    <row r="63" spans="1:9" x14ac:dyDescent="0.35">
      <c r="A63" s="2" t="s">
        <v>236</v>
      </c>
      <c r="B63" s="3">
        <v>42990</v>
      </c>
      <c r="C63" s="2">
        <v>185.66</v>
      </c>
      <c r="D63" s="2">
        <v>256.45999999999998</v>
      </c>
      <c r="E63">
        <f>(D63-C63)</f>
        <v>70.799999999999983</v>
      </c>
      <c r="F63">
        <f>E63*100</f>
        <v>7079.9999999999982</v>
      </c>
      <c r="G63">
        <f>C63*100</f>
        <v>18566</v>
      </c>
      <c r="H63">
        <f>COUNTIF(F63, "&gt;" &amp; 0)</f>
        <v>1</v>
      </c>
      <c r="I63" s="4">
        <f>(D63-C63)/C63</f>
        <v>0.38134223850048465</v>
      </c>
    </row>
    <row r="64" spans="1:9" x14ac:dyDescent="0.35">
      <c r="A64" s="2" t="s">
        <v>206</v>
      </c>
      <c r="B64" s="3">
        <v>42990</v>
      </c>
      <c r="C64" s="2">
        <v>28.7</v>
      </c>
      <c r="D64" s="2">
        <v>23.15</v>
      </c>
      <c r="E64">
        <f>(D64-C64)</f>
        <v>-5.5500000000000007</v>
      </c>
      <c r="F64">
        <f>E64*100</f>
        <v>-555.00000000000011</v>
      </c>
      <c r="G64">
        <f>C64*100</f>
        <v>2870</v>
      </c>
      <c r="H64">
        <f>COUNTIF(F64, "&gt;" &amp; 0)</f>
        <v>0</v>
      </c>
      <c r="I64" s="4">
        <f>(D64-C64)/C64</f>
        <v>-0.19337979094076657</v>
      </c>
    </row>
    <row r="65" spans="1:9" x14ac:dyDescent="0.35">
      <c r="A65" s="2" t="s">
        <v>234</v>
      </c>
      <c r="B65" s="3">
        <v>42991</v>
      </c>
      <c r="C65" s="2">
        <v>103.95</v>
      </c>
      <c r="D65" s="2">
        <v>125.15</v>
      </c>
      <c r="E65">
        <f>(D65-C65)</f>
        <v>21.200000000000003</v>
      </c>
      <c r="F65">
        <f>E65*100</f>
        <v>2120.0000000000005</v>
      </c>
      <c r="G65">
        <f>C65*100</f>
        <v>10395</v>
      </c>
      <c r="H65">
        <f>COUNTIF(F65, "&gt;" &amp; 0)</f>
        <v>1</v>
      </c>
      <c r="I65" s="4">
        <f>(D65-C65)/C65</f>
        <v>0.20394420394420396</v>
      </c>
    </row>
    <row r="66" spans="1:9" x14ac:dyDescent="0.35">
      <c r="A66" s="2" t="s">
        <v>235</v>
      </c>
      <c r="B66" s="3">
        <v>42991</v>
      </c>
      <c r="C66" s="2">
        <v>98.07</v>
      </c>
      <c r="D66" s="2">
        <v>101.88500000000001</v>
      </c>
      <c r="E66">
        <f>(D66-C66)</f>
        <v>3.8150000000000119</v>
      </c>
      <c r="F66">
        <f>E66*100</f>
        <v>381.50000000000119</v>
      </c>
      <c r="G66">
        <f>C66*100</f>
        <v>9807</v>
      </c>
      <c r="H66">
        <f>COUNTIF(F66, "&gt;" &amp; 0)</f>
        <v>1</v>
      </c>
      <c r="I66" s="4">
        <f>(D66-C66)/C66</f>
        <v>3.8900785153461938E-2</v>
      </c>
    </row>
    <row r="67" spans="1:9" x14ac:dyDescent="0.35">
      <c r="A67" s="2" t="s">
        <v>233</v>
      </c>
      <c r="B67" s="3">
        <v>42992</v>
      </c>
      <c r="C67" s="2">
        <v>27.49</v>
      </c>
      <c r="D67" s="2">
        <v>33.021000000000001</v>
      </c>
      <c r="E67">
        <f>(D67-C67)</f>
        <v>5.5310000000000024</v>
      </c>
      <c r="F67">
        <f>E67*100</f>
        <v>553.10000000000025</v>
      </c>
      <c r="G67">
        <f>C67*100</f>
        <v>2749</v>
      </c>
      <c r="H67">
        <f>COUNTIF(F67, "&gt;" &amp; 0)</f>
        <v>1</v>
      </c>
      <c r="I67" s="4">
        <f>(D67-C67)/C67</f>
        <v>0.20120043652237188</v>
      </c>
    </row>
    <row r="68" spans="1:9" x14ac:dyDescent="0.35">
      <c r="A68" s="2" t="s">
        <v>232</v>
      </c>
      <c r="B68" s="3">
        <v>42992</v>
      </c>
      <c r="C68" s="2">
        <v>28.59</v>
      </c>
      <c r="D68" s="2">
        <v>29.47</v>
      </c>
      <c r="E68">
        <f>(D68-C68)</f>
        <v>0.87999999999999901</v>
      </c>
      <c r="F68">
        <f>E68*100</f>
        <v>87.999999999999901</v>
      </c>
      <c r="G68">
        <f>C68*100</f>
        <v>2859</v>
      </c>
      <c r="H68">
        <f>COUNTIF(F68, "&gt;" &amp; 0)</f>
        <v>1</v>
      </c>
      <c r="I68" s="4">
        <f>(D68-C68)/C68</f>
        <v>3.0779993004547011E-2</v>
      </c>
    </row>
    <row r="69" spans="1:9" x14ac:dyDescent="0.35">
      <c r="A69" s="2" t="s">
        <v>213</v>
      </c>
      <c r="B69" s="3">
        <v>42992</v>
      </c>
      <c r="C69" s="2">
        <v>10.9</v>
      </c>
      <c r="D69" s="2">
        <v>6.58</v>
      </c>
      <c r="E69">
        <f>(D69-C69)</f>
        <v>-4.32</v>
      </c>
      <c r="F69">
        <f>E69*100</f>
        <v>-432</v>
      </c>
      <c r="G69">
        <f>C69*100</f>
        <v>1090</v>
      </c>
      <c r="H69">
        <f>COUNTIF(F69, "&gt;" &amp; 0)</f>
        <v>0</v>
      </c>
      <c r="I69" s="4">
        <f>(D69-C69)/C69</f>
        <v>-0.39633027522935782</v>
      </c>
    </row>
    <row r="70" spans="1:9" x14ac:dyDescent="0.35">
      <c r="A70" s="2" t="s">
        <v>231</v>
      </c>
      <c r="B70" s="3">
        <v>42996</v>
      </c>
      <c r="C70" s="2">
        <v>70.31</v>
      </c>
      <c r="D70" s="2">
        <v>75.12</v>
      </c>
      <c r="E70">
        <f>(D70-C70)</f>
        <v>4.8100000000000023</v>
      </c>
      <c r="F70">
        <f>E70*100</f>
        <v>481.00000000000023</v>
      </c>
      <c r="G70">
        <f>C70*100</f>
        <v>7031</v>
      </c>
      <c r="H70">
        <f>COUNTIF(F70, "&gt;" &amp; 0)</f>
        <v>1</v>
      </c>
      <c r="I70" s="4">
        <f>(D70-C70)/C70</f>
        <v>6.841132129142373E-2</v>
      </c>
    </row>
    <row r="71" spans="1:9" x14ac:dyDescent="0.35">
      <c r="A71" s="2" t="s">
        <v>230</v>
      </c>
      <c r="B71" s="3">
        <v>42996</v>
      </c>
      <c r="C71" s="2">
        <v>211.65</v>
      </c>
      <c r="D71" s="2">
        <v>210.27</v>
      </c>
      <c r="E71">
        <f>(D71-C71)</f>
        <v>-1.3799999999999955</v>
      </c>
      <c r="F71">
        <f>E71*100</f>
        <v>-137.99999999999955</v>
      </c>
      <c r="G71">
        <f>C71*100</f>
        <v>21165</v>
      </c>
      <c r="H71">
        <f>COUNTIF(F71, "&gt;" &amp; 0)</f>
        <v>0</v>
      </c>
      <c r="I71" s="4">
        <f>(D71-C71)/C71</f>
        <v>-6.5201984408220903E-3</v>
      </c>
    </row>
    <row r="72" spans="1:9" x14ac:dyDescent="0.35">
      <c r="A72" s="2" t="s">
        <v>229</v>
      </c>
      <c r="B72" s="3">
        <v>42996</v>
      </c>
      <c r="C72" s="2">
        <v>17.18</v>
      </c>
      <c r="D72" s="2">
        <v>14.183999999999999</v>
      </c>
      <c r="E72">
        <f>(D72-C72)</f>
        <v>-2.9960000000000004</v>
      </c>
      <c r="F72">
        <f>E72*100</f>
        <v>-299.60000000000002</v>
      </c>
      <c r="G72">
        <f>C72*100</f>
        <v>1718</v>
      </c>
      <c r="H72">
        <f>COUNTIF(F72, "&gt;" &amp; 0)</f>
        <v>0</v>
      </c>
      <c r="I72" s="4">
        <f>(D72-C72)/C72</f>
        <v>-0.1743888242142026</v>
      </c>
    </row>
    <row r="73" spans="1:9" x14ac:dyDescent="0.35">
      <c r="A73" s="2" t="s">
        <v>223</v>
      </c>
      <c r="B73" s="3">
        <v>42997</v>
      </c>
      <c r="C73" s="2">
        <v>21.21</v>
      </c>
      <c r="D73" s="2">
        <v>25.33</v>
      </c>
      <c r="E73">
        <f>(D73-C73)</f>
        <v>4.1199999999999974</v>
      </c>
      <c r="F73">
        <f>E73*100</f>
        <v>411.99999999999977</v>
      </c>
      <c r="G73">
        <f>C73*100</f>
        <v>2121</v>
      </c>
      <c r="H73">
        <f>COUNTIF(F73, "&gt;" &amp; 0)</f>
        <v>1</v>
      </c>
      <c r="I73" s="4">
        <f>(D73-C73)/C73</f>
        <v>0.19424799622819411</v>
      </c>
    </row>
    <row r="74" spans="1:9" x14ac:dyDescent="0.35">
      <c r="A74" s="2" t="s">
        <v>225</v>
      </c>
      <c r="B74" s="3">
        <v>42997</v>
      </c>
      <c r="C74" s="2">
        <v>131.81</v>
      </c>
      <c r="D74" s="2">
        <v>152.04</v>
      </c>
      <c r="E74">
        <f>(D74-C74)</f>
        <v>20.22999999999999</v>
      </c>
      <c r="F74">
        <f>E74*100</f>
        <v>2022.9999999999991</v>
      </c>
      <c r="G74">
        <f>C74*100</f>
        <v>13181</v>
      </c>
      <c r="H74">
        <f>COUNTIF(F74, "&gt;" &amp; 0)</f>
        <v>1</v>
      </c>
      <c r="I74" s="4">
        <f>(D74-C74)/C74</f>
        <v>0.15347849176845452</v>
      </c>
    </row>
    <row r="75" spans="1:9" x14ac:dyDescent="0.35">
      <c r="A75" s="2" t="s">
        <v>227</v>
      </c>
      <c r="B75" s="3">
        <v>42997</v>
      </c>
      <c r="C75" s="2">
        <v>66.37</v>
      </c>
      <c r="D75" s="2">
        <v>72.849999999999994</v>
      </c>
      <c r="E75">
        <f>(D75-C75)</f>
        <v>6.4799999999999898</v>
      </c>
      <c r="F75">
        <f>E75*100</f>
        <v>647.99999999999898</v>
      </c>
      <c r="G75">
        <f>C75*100</f>
        <v>6637</v>
      </c>
      <c r="H75">
        <f>COUNTIF(F75, "&gt;" &amp; 0)</f>
        <v>1</v>
      </c>
      <c r="I75" s="4">
        <f>(D75-C75)/C75</f>
        <v>9.7634473406659469E-2</v>
      </c>
    </row>
    <row r="76" spans="1:9" x14ac:dyDescent="0.35">
      <c r="A76" s="2" t="s">
        <v>228</v>
      </c>
      <c r="B76" s="3">
        <v>42997</v>
      </c>
      <c r="C76" s="2">
        <v>130.91</v>
      </c>
      <c r="D76" s="2">
        <v>143.5</v>
      </c>
      <c r="E76">
        <f>(D76-C76)</f>
        <v>12.590000000000003</v>
      </c>
      <c r="F76">
        <f>E76*100</f>
        <v>1259.0000000000005</v>
      </c>
      <c r="G76">
        <f>C76*100</f>
        <v>13091</v>
      </c>
      <c r="H76">
        <f>COUNTIF(F76, "&gt;" &amp; 0)</f>
        <v>1</v>
      </c>
      <c r="I76" s="4">
        <f>(D76-C76)/C76</f>
        <v>9.6172943243449729E-2</v>
      </c>
    </row>
    <row r="77" spans="1:9" x14ac:dyDescent="0.35">
      <c r="A77" s="2" t="s">
        <v>222</v>
      </c>
      <c r="B77" s="3">
        <v>42997</v>
      </c>
      <c r="C77" s="2">
        <v>121.86</v>
      </c>
      <c r="D77" s="2">
        <v>131.26</v>
      </c>
      <c r="E77">
        <f>(D77-C77)</f>
        <v>9.3999999999999915</v>
      </c>
      <c r="F77">
        <f>E77*100</f>
        <v>939.99999999999909</v>
      </c>
      <c r="G77">
        <f>C77*100</f>
        <v>12186</v>
      </c>
      <c r="H77">
        <f>COUNTIF(F77, "&gt;" &amp; 0)</f>
        <v>1</v>
      </c>
      <c r="I77" s="4">
        <f>(D77-C77)/C77</f>
        <v>7.7137698998851076E-2</v>
      </c>
    </row>
    <row r="78" spans="1:9" x14ac:dyDescent="0.35">
      <c r="A78" s="2" t="s">
        <v>224</v>
      </c>
      <c r="B78" s="3">
        <v>42997</v>
      </c>
      <c r="C78" s="2">
        <v>32.49</v>
      </c>
      <c r="D78" s="2">
        <v>34.840000000000003</v>
      </c>
      <c r="E78">
        <f>(D78-C78)</f>
        <v>2.3500000000000014</v>
      </c>
      <c r="F78">
        <f>E78*100</f>
        <v>235.00000000000014</v>
      </c>
      <c r="G78">
        <f>C78*100</f>
        <v>3249</v>
      </c>
      <c r="H78">
        <f>COUNTIF(F78, "&gt;" &amp; 0)</f>
        <v>1</v>
      </c>
      <c r="I78" s="4">
        <f>(D78-C78)/C78</f>
        <v>7.2329947676208109E-2</v>
      </c>
    </row>
    <row r="79" spans="1:9" x14ac:dyDescent="0.35">
      <c r="A79" s="2" t="s">
        <v>226</v>
      </c>
      <c r="B79" s="3">
        <v>42997</v>
      </c>
      <c r="C79" s="2">
        <v>23.55</v>
      </c>
      <c r="D79" s="2">
        <v>20.425000000000001</v>
      </c>
      <c r="E79">
        <f>(D79-C79)</f>
        <v>-3.125</v>
      </c>
      <c r="F79">
        <f>E79*100</f>
        <v>-312.5</v>
      </c>
      <c r="G79">
        <f>C79*100</f>
        <v>2355</v>
      </c>
      <c r="H79">
        <f>COUNTIF(F79, "&gt;" &amp; 0)</f>
        <v>0</v>
      </c>
      <c r="I79" s="4">
        <f>(D79-C79)/C79</f>
        <v>-0.1326963906581741</v>
      </c>
    </row>
    <row r="80" spans="1:9" x14ac:dyDescent="0.35">
      <c r="A80" s="2" t="s">
        <v>219</v>
      </c>
      <c r="B80" s="3">
        <v>42998</v>
      </c>
      <c r="C80" s="2">
        <v>223.9</v>
      </c>
      <c r="D80" s="2">
        <v>245</v>
      </c>
      <c r="E80">
        <f>(D80-C80)</f>
        <v>21.099999999999994</v>
      </c>
      <c r="F80">
        <f>E80*100</f>
        <v>2109.9999999999995</v>
      </c>
      <c r="G80">
        <f>C80*100</f>
        <v>22390</v>
      </c>
      <c r="H80">
        <f>COUNTIF(F80, "&gt;" &amp; 0)</f>
        <v>1</v>
      </c>
      <c r="I80" s="4">
        <f>(D80-C80)/C80</f>
        <v>9.423849933005804E-2</v>
      </c>
    </row>
    <row r="81" spans="1:9" x14ac:dyDescent="0.35">
      <c r="A81" s="2" t="s">
        <v>218</v>
      </c>
      <c r="B81" s="3">
        <v>42998</v>
      </c>
      <c r="C81" s="2">
        <v>54.48</v>
      </c>
      <c r="D81" s="2">
        <v>58.345999999999997</v>
      </c>
      <c r="E81">
        <f>(D81-C81)</f>
        <v>3.8659999999999997</v>
      </c>
      <c r="F81">
        <f>E81*100</f>
        <v>386.59999999999997</v>
      </c>
      <c r="G81">
        <f>C81*100</f>
        <v>5448</v>
      </c>
      <c r="H81">
        <f>COUNTIF(F81, "&gt;" &amp; 0)</f>
        <v>1</v>
      </c>
      <c r="I81" s="4">
        <f>(D81-C81)/C81</f>
        <v>7.0961820851688687E-2</v>
      </c>
    </row>
    <row r="82" spans="1:9" x14ac:dyDescent="0.35">
      <c r="A82" s="2" t="s">
        <v>220</v>
      </c>
      <c r="B82" s="3">
        <v>42998</v>
      </c>
      <c r="C82" s="2">
        <v>49</v>
      </c>
      <c r="D82" s="2">
        <v>49.8</v>
      </c>
      <c r="E82">
        <f>(D82-C82)</f>
        <v>0.79999999999999716</v>
      </c>
      <c r="F82">
        <f>E82*100</f>
        <v>79.999999999999716</v>
      </c>
      <c r="G82">
        <f>C82*100</f>
        <v>4900</v>
      </c>
      <c r="H82">
        <f>COUNTIF(F82, "&gt;" &amp; 0)</f>
        <v>1</v>
      </c>
      <c r="I82" s="4">
        <f>(D82-C82)/C82</f>
        <v>1.632653061224484E-2</v>
      </c>
    </row>
    <row r="83" spans="1:9" x14ac:dyDescent="0.35">
      <c r="A83" s="2" t="s">
        <v>221</v>
      </c>
      <c r="B83" s="3">
        <v>42998</v>
      </c>
      <c r="C83" s="2">
        <v>101.15</v>
      </c>
      <c r="D83" s="2">
        <v>102.74</v>
      </c>
      <c r="E83">
        <f>(D83-C83)</f>
        <v>1.5899999999999892</v>
      </c>
      <c r="F83">
        <f>E83*100</f>
        <v>158.99999999999892</v>
      </c>
      <c r="G83">
        <f>C83*100</f>
        <v>10115</v>
      </c>
      <c r="H83">
        <f>COUNTIF(F83, "&gt;" &amp; 0)</f>
        <v>1</v>
      </c>
      <c r="I83" s="4">
        <f>(D83-C83)/C83</f>
        <v>1.5719228868017687E-2</v>
      </c>
    </row>
    <row r="84" spans="1:9" x14ac:dyDescent="0.35">
      <c r="A84" s="2" t="s">
        <v>215</v>
      </c>
      <c r="B84" s="3">
        <v>42999</v>
      </c>
      <c r="C84" s="2">
        <v>49.59</v>
      </c>
      <c r="D84" s="2">
        <v>55.33</v>
      </c>
      <c r="E84">
        <f>(D84-C84)</f>
        <v>5.7399999999999949</v>
      </c>
      <c r="F84">
        <f>E84*100</f>
        <v>573.99999999999955</v>
      </c>
      <c r="G84">
        <f>C84*100</f>
        <v>4959</v>
      </c>
      <c r="H84">
        <f>COUNTIF(F84, "&gt;" &amp; 0)</f>
        <v>1</v>
      </c>
      <c r="I84" s="4">
        <f>(D84-C84)/C84</f>
        <v>0.11574914297237335</v>
      </c>
    </row>
    <row r="85" spans="1:9" x14ac:dyDescent="0.35">
      <c r="A85" s="2" t="s">
        <v>216</v>
      </c>
      <c r="B85" s="3">
        <v>42999</v>
      </c>
      <c r="C85" s="2">
        <v>38.15</v>
      </c>
      <c r="D85" s="2">
        <v>42.45</v>
      </c>
      <c r="E85">
        <f>(D85-C85)</f>
        <v>4.3000000000000043</v>
      </c>
      <c r="F85">
        <f>E85*100</f>
        <v>430.00000000000045</v>
      </c>
      <c r="G85">
        <f>C85*100</f>
        <v>3815</v>
      </c>
      <c r="H85">
        <f>COUNTIF(F85, "&gt;" &amp; 0)</f>
        <v>1</v>
      </c>
      <c r="I85" s="4">
        <f>(D85-C85)/C85</f>
        <v>0.11271297509829631</v>
      </c>
    </row>
    <row r="86" spans="1:9" x14ac:dyDescent="0.35">
      <c r="A86" s="2" t="s">
        <v>217</v>
      </c>
      <c r="B86" s="3">
        <v>42999</v>
      </c>
      <c r="C86" s="2">
        <v>52.9</v>
      </c>
      <c r="D86" s="2">
        <v>48.05</v>
      </c>
      <c r="E86">
        <f>(D86-C86)</f>
        <v>-4.8500000000000014</v>
      </c>
      <c r="F86">
        <f>E86*100</f>
        <v>-485.00000000000011</v>
      </c>
      <c r="G86">
        <f>C86*100</f>
        <v>5290</v>
      </c>
      <c r="H86">
        <f>COUNTIF(F86, "&gt;" &amp; 0)</f>
        <v>0</v>
      </c>
      <c r="I86" s="4">
        <f>(D86-C86)/C86</f>
        <v>-9.1682419659735379E-2</v>
      </c>
    </row>
    <row r="87" spans="1:9" x14ac:dyDescent="0.35">
      <c r="A87" s="2" t="s">
        <v>214</v>
      </c>
      <c r="B87" s="3">
        <v>43000</v>
      </c>
      <c r="C87" s="2">
        <v>256.45</v>
      </c>
      <c r="D87" s="2">
        <v>277.541</v>
      </c>
      <c r="E87">
        <f>(D87-C87)</f>
        <v>21.091000000000008</v>
      </c>
      <c r="F87">
        <f>E87*100</f>
        <v>2109.1000000000008</v>
      </c>
      <c r="G87">
        <f>C87*100</f>
        <v>25645</v>
      </c>
      <c r="H87">
        <f>COUNTIF(F87, "&gt;" &amp; 0)</f>
        <v>1</v>
      </c>
      <c r="I87" s="4">
        <f>(D87-C87)/C87</f>
        <v>8.2242152466367749E-2</v>
      </c>
    </row>
    <row r="88" spans="1:9" x14ac:dyDescent="0.35">
      <c r="A88" s="2" t="s">
        <v>213</v>
      </c>
      <c r="B88" s="3">
        <v>43000</v>
      </c>
      <c r="C88" s="2">
        <v>8.0500000000000007</v>
      </c>
      <c r="D88" s="2">
        <v>6.58</v>
      </c>
      <c r="E88">
        <f>(D88-C88)</f>
        <v>-1.4700000000000006</v>
      </c>
      <c r="F88">
        <f>E88*100</f>
        <v>-147.00000000000006</v>
      </c>
      <c r="G88">
        <f>C88*100</f>
        <v>805.00000000000011</v>
      </c>
      <c r="H88">
        <f>COUNTIF(F88, "&gt;" &amp; 0)</f>
        <v>0</v>
      </c>
      <c r="I88" s="4">
        <f>(D88-C88)/C88</f>
        <v>-0.18260869565217397</v>
      </c>
    </row>
    <row r="89" spans="1:9" x14ac:dyDescent="0.35">
      <c r="A89" s="2" t="s">
        <v>209</v>
      </c>
      <c r="B89" s="3">
        <v>43004</v>
      </c>
      <c r="C89" s="2">
        <v>59.08</v>
      </c>
      <c r="D89" s="2">
        <v>63.405000000000001</v>
      </c>
      <c r="E89">
        <f>(D89-C89)</f>
        <v>4.3250000000000028</v>
      </c>
      <c r="F89">
        <f>E89*100</f>
        <v>432.50000000000028</v>
      </c>
      <c r="G89">
        <f>C89*100</f>
        <v>5908</v>
      </c>
      <c r="H89">
        <f>COUNTIF(F89, "&gt;" &amp; 0)</f>
        <v>1</v>
      </c>
      <c r="I89" s="4">
        <f>(D89-C89)/C89</f>
        <v>7.3205822613405608E-2</v>
      </c>
    </row>
    <row r="90" spans="1:9" x14ac:dyDescent="0.35">
      <c r="A90" s="2" t="s">
        <v>212</v>
      </c>
      <c r="B90" s="3">
        <v>43004</v>
      </c>
      <c r="C90" s="2">
        <v>89.67</v>
      </c>
      <c r="D90" s="2">
        <v>90.73</v>
      </c>
      <c r="E90">
        <f>(D90-C90)</f>
        <v>1.0600000000000023</v>
      </c>
      <c r="F90">
        <f>E90*100</f>
        <v>106.00000000000023</v>
      </c>
      <c r="G90">
        <f>C90*100</f>
        <v>8967</v>
      </c>
      <c r="H90">
        <f>COUNTIF(F90, "&gt;" &amp; 0)</f>
        <v>1</v>
      </c>
      <c r="I90" s="4">
        <f>(D90-C90)/C90</f>
        <v>1.1821121891379528E-2</v>
      </c>
    </row>
    <row r="91" spans="1:9" x14ac:dyDescent="0.35">
      <c r="A91" s="2" t="s">
        <v>210</v>
      </c>
      <c r="B91" s="3">
        <v>43004</v>
      </c>
      <c r="C91" s="2">
        <v>85.35</v>
      </c>
      <c r="D91" s="2">
        <v>85.73</v>
      </c>
      <c r="E91">
        <f>(D91-C91)</f>
        <v>0.38000000000000966</v>
      </c>
      <c r="F91">
        <f>E91*100</f>
        <v>38.000000000000966</v>
      </c>
      <c r="G91">
        <f>C91*100</f>
        <v>8535</v>
      </c>
      <c r="H91">
        <f>COUNTIF(F91, "&gt;" &amp; 0)</f>
        <v>1</v>
      </c>
      <c r="I91" s="4">
        <f>(D91-C91)/C91</f>
        <v>4.452255418863617E-3</v>
      </c>
    </row>
    <row r="92" spans="1:9" x14ac:dyDescent="0.35">
      <c r="A92" s="2" t="s">
        <v>208</v>
      </c>
      <c r="B92" s="3">
        <v>43004</v>
      </c>
      <c r="C92" s="2">
        <v>25.1</v>
      </c>
      <c r="D92" s="2">
        <v>20.6</v>
      </c>
      <c r="E92">
        <f>(D92-C92)</f>
        <v>-4.5</v>
      </c>
      <c r="F92">
        <f>E92*100</f>
        <v>-450</v>
      </c>
      <c r="G92">
        <f>C92*100</f>
        <v>2510</v>
      </c>
      <c r="H92">
        <f>COUNTIF(F92, "&gt;" &amp; 0)</f>
        <v>0</v>
      </c>
      <c r="I92" s="4">
        <f>(D92-C92)/C92</f>
        <v>-0.17928286852589639</v>
      </c>
    </row>
    <row r="93" spans="1:9" x14ac:dyDescent="0.35">
      <c r="A93" s="2" t="s">
        <v>211</v>
      </c>
      <c r="B93" s="3">
        <v>43004</v>
      </c>
      <c r="C93" s="2">
        <v>5.2</v>
      </c>
      <c r="D93" s="2">
        <v>3.2</v>
      </c>
      <c r="E93">
        <f>(D93-C93)</f>
        <v>-2</v>
      </c>
      <c r="F93">
        <f>E93*100</f>
        <v>-200</v>
      </c>
      <c r="G93">
        <f>C93*100</f>
        <v>520</v>
      </c>
      <c r="H93">
        <f>COUNTIF(F93, "&gt;" &amp; 0)</f>
        <v>0</v>
      </c>
      <c r="I93" s="4">
        <f>(D93-C93)/C93</f>
        <v>-0.38461538461538458</v>
      </c>
    </row>
    <row r="94" spans="1:9" x14ac:dyDescent="0.35">
      <c r="A94" s="2" t="s">
        <v>206</v>
      </c>
      <c r="B94" s="3">
        <v>43004</v>
      </c>
      <c r="C94" s="2">
        <v>65.91</v>
      </c>
      <c r="D94" s="2">
        <v>23.12</v>
      </c>
      <c r="E94">
        <f>(D94-C94)</f>
        <v>-42.789999999999992</v>
      </c>
      <c r="F94">
        <f>E94*100</f>
        <v>-4278.9999999999991</v>
      </c>
      <c r="G94">
        <f>C94*100</f>
        <v>6591</v>
      </c>
      <c r="H94">
        <f>COUNTIF(F94, "&gt;" &amp; 0)</f>
        <v>0</v>
      </c>
      <c r="I94" s="4">
        <f>(D94-C94)/C94</f>
        <v>-0.64921863146715209</v>
      </c>
    </row>
    <row r="95" spans="1:9" x14ac:dyDescent="0.35">
      <c r="A95" s="2" t="s">
        <v>207</v>
      </c>
      <c r="B95" s="3">
        <v>43005</v>
      </c>
      <c r="C95" s="2">
        <v>29.7</v>
      </c>
      <c r="D95" s="2">
        <v>33.200000000000003</v>
      </c>
      <c r="E95">
        <f>(D95-C95)</f>
        <v>3.5000000000000036</v>
      </c>
      <c r="F95">
        <f>E95*100</f>
        <v>350.00000000000034</v>
      </c>
      <c r="G95">
        <f>C95*100</f>
        <v>2970</v>
      </c>
      <c r="H95">
        <f>COUNTIF(F95, "&gt;" &amp; 0)</f>
        <v>1</v>
      </c>
      <c r="I95" s="4">
        <f>(D95-C95)/C95</f>
        <v>0.11784511784511796</v>
      </c>
    </row>
    <row r="96" spans="1:9" x14ac:dyDescent="0.35">
      <c r="A96" s="2" t="s">
        <v>205</v>
      </c>
      <c r="B96" s="3">
        <v>43005</v>
      </c>
      <c r="C96" s="2">
        <v>28.32</v>
      </c>
      <c r="D96" s="2">
        <v>30.55</v>
      </c>
      <c r="E96">
        <f>(D96-C96)</f>
        <v>2.2300000000000004</v>
      </c>
      <c r="F96">
        <f>E96*100</f>
        <v>223.00000000000006</v>
      </c>
      <c r="G96">
        <f>C96*100</f>
        <v>2832</v>
      </c>
      <c r="H96">
        <f>COUNTIF(F96, "&gt;" &amp; 0)</f>
        <v>1</v>
      </c>
      <c r="I96" s="4">
        <f>(D96-C96)/C96</f>
        <v>7.8742937853107361E-2</v>
      </c>
    </row>
    <row r="97" spans="1:9" x14ac:dyDescent="0.35">
      <c r="A97" s="2" t="s">
        <v>204</v>
      </c>
      <c r="B97" s="3">
        <v>43005</v>
      </c>
      <c r="C97" s="2">
        <v>62.7</v>
      </c>
      <c r="D97" s="2">
        <v>67.424999999999997</v>
      </c>
      <c r="E97">
        <f>(D97-C97)</f>
        <v>4.7249999999999943</v>
      </c>
      <c r="F97">
        <f>E97*100</f>
        <v>472.49999999999943</v>
      </c>
      <c r="G97">
        <f>C97*100</f>
        <v>6270</v>
      </c>
      <c r="H97">
        <f>COUNTIF(F97, "&gt;" &amp; 0)</f>
        <v>1</v>
      </c>
      <c r="I97" s="4">
        <f>(D97-C97)/C97</f>
        <v>7.5358851674641056E-2</v>
      </c>
    </row>
    <row r="98" spans="1:9" x14ac:dyDescent="0.35">
      <c r="A98" s="2" t="s">
        <v>206</v>
      </c>
      <c r="B98" s="3">
        <v>43005</v>
      </c>
      <c r="C98" s="2">
        <v>45.95</v>
      </c>
      <c r="D98" s="2">
        <v>23.12</v>
      </c>
      <c r="E98">
        <f>(D98-C98)</f>
        <v>-22.830000000000002</v>
      </c>
      <c r="F98">
        <f>E98*100</f>
        <v>-2283</v>
      </c>
      <c r="G98">
        <f>C98*100</f>
        <v>4595</v>
      </c>
      <c r="H98">
        <f>COUNTIF(F98, "&gt;" &amp; 0)</f>
        <v>0</v>
      </c>
      <c r="I98" s="4">
        <f>(D98-C98)/C98</f>
        <v>-0.49684439608269859</v>
      </c>
    </row>
    <row r="99" spans="1:9" x14ac:dyDescent="0.35">
      <c r="A99" s="2" t="s">
        <v>203</v>
      </c>
      <c r="B99" s="3">
        <v>43006</v>
      </c>
      <c r="C99" s="2">
        <v>65.099999999999994</v>
      </c>
      <c r="D99" s="2">
        <v>81.34</v>
      </c>
      <c r="E99">
        <f>(D99-C99)</f>
        <v>16.240000000000009</v>
      </c>
      <c r="F99">
        <f>E99*100</f>
        <v>1624.0000000000009</v>
      </c>
      <c r="G99">
        <f>C99*100</f>
        <v>6509.9999999999991</v>
      </c>
      <c r="H99">
        <f>COUNTIF(F99, "&gt;" &amp; 0)</f>
        <v>1</v>
      </c>
      <c r="I99" s="4">
        <f>(D99-C99)/C99</f>
        <v>0.24946236559139801</v>
      </c>
    </row>
    <row r="100" spans="1:9" x14ac:dyDescent="0.35">
      <c r="A100" s="2" t="s">
        <v>201</v>
      </c>
      <c r="B100" s="3">
        <v>43007</v>
      </c>
      <c r="C100" s="2">
        <v>27.52</v>
      </c>
      <c r="D100" s="2">
        <v>32.53</v>
      </c>
      <c r="E100">
        <f>(D100-C100)</f>
        <v>5.0100000000000016</v>
      </c>
      <c r="F100">
        <f>E100*100</f>
        <v>501.00000000000017</v>
      </c>
      <c r="G100">
        <f>C100*100</f>
        <v>2752</v>
      </c>
      <c r="H100">
        <f>COUNTIF(F100, "&gt;" &amp; 0)</f>
        <v>1</v>
      </c>
      <c r="I100" s="4">
        <f>(D100-C100)/C100</f>
        <v>0.18204941860465121</v>
      </c>
    </row>
    <row r="101" spans="1:9" x14ac:dyDescent="0.35">
      <c r="A101" s="2" t="s">
        <v>202</v>
      </c>
      <c r="B101" s="3">
        <v>43007</v>
      </c>
      <c r="C101" s="2">
        <v>19.670000000000002</v>
      </c>
      <c r="D101" s="2">
        <v>16.22</v>
      </c>
      <c r="E101">
        <f>(D101-C101)</f>
        <v>-3.4500000000000028</v>
      </c>
      <c r="F101">
        <f>E101*100</f>
        <v>-345.00000000000028</v>
      </c>
      <c r="G101">
        <f>C101*100</f>
        <v>1967.0000000000002</v>
      </c>
      <c r="H101">
        <f>COUNTIF(F101, "&gt;" &amp; 0)</f>
        <v>0</v>
      </c>
      <c r="I101" s="4">
        <f>(D101-C101)/C101</f>
        <v>-0.17539400101677693</v>
      </c>
    </row>
    <row r="102" spans="1:9" x14ac:dyDescent="0.35">
      <c r="A102" s="2" t="s">
        <v>200</v>
      </c>
      <c r="B102" s="3">
        <v>43010</v>
      </c>
      <c r="C102" s="2">
        <v>35.33</v>
      </c>
      <c r="D102" s="2">
        <v>37.207000000000001</v>
      </c>
      <c r="E102">
        <f>(D102-C102)</f>
        <v>1.8770000000000024</v>
      </c>
      <c r="F102">
        <f>E102*100</f>
        <v>187.70000000000024</v>
      </c>
      <c r="G102">
        <f>C102*100</f>
        <v>3533</v>
      </c>
      <c r="H102">
        <f>COUNTIF(F102, "&gt;" &amp; 0)</f>
        <v>1</v>
      </c>
      <c r="I102" s="4">
        <f>(D102-C102)/C102</f>
        <v>5.312765355222198E-2</v>
      </c>
    </row>
    <row r="103" spans="1:9" x14ac:dyDescent="0.35">
      <c r="A103" s="2" t="s">
        <v>198</v>
      </c>
      <c r="B103" s="3">
        <v>43010</v>
      </c>
      <c r="C103" s="2">
        <v>35.31</v>
      </c>
      <c r="D103" s="2">
        <v>35.85</v>
      </c>
      <c r="E103">
        <f>(D103-C103)</f>
        <v>0.53999999999999915</v>
      </c>
      <c r="F103">
        <f>E103*100</f>
        <v>53.999999999999915</v>
      </c>
      <c r="G103">
        <f>C103*100</f>
        <v>3531</v>
      </c>
      <c r="H103">
        <f>COUNTIF(F103, "&gt;" &amp; 0)</f>
        <v>1</v>
      </c>
      <c r="I103" s="4">
        <f>(D103-C103)/C103</f>
        <v>1.5293118096856389E-2</v>
      </c>
    </row>
    <row r="104" spans="1:9" x14ac:dyDescent="0.35">
      <c r="A104" s="2" t="s">
        <v>199</v>
      </c>
      <c r="B104" s="3">
        <v>43010</v>
      </c>
      <c r="C104" s="2">
        <v>50</v>
      </c>
      <c r="D104" s="2">
        <v>50.61</v>
      </c>
      <c r="E104">
        <f>(D104-C104)</f>
        <v>0.60999999999999943</v>
      </c>
      <c r="F104">
        <f>E104*100</f>
        <v>60.999999999999943</v>
      </c>
      <c r="G104">
        <f>C104*100</f>
        <v>5000</v>
      </c>
      <c r="H104">
        <f>COUNTIF(F104, "&gt;" &amp; 0)</f>
        <v>1</v>
      </c>
      <c r="I104" s="4">
        <f>(D104-C104)/C104</f>
        <v>1.2199999999999989E-2</v>
      </c>
    </row>
    <row r="105" spans="1:9" x14ac:dyDescent="0.35">
      <c r="A105" s="2" t="s">
        <v>166</v>
      </c>
      <c r="B105" s="3">
        <v>43010</v>
      </c>
      <c r="C105" s="2">
        <v>12.98</v>
      </c>
      <c r="D105" s="2">
        <v>12.13</v>
      </c>
      <c r="E105">
        <f>(D105-C105)</f>
        <v>-0.84999999999999964</v>
      </c>
      <c r="F105">
        <f>E105*100</f>
        <v>-84.999999999999972</v>
      </c>
      <c r="G105">
        <f>C105*100</f>
        <v>1298</v>
      </c>
      <c r="H105">
        <f>COUNTIF(F105, "&gt;" &amp; 0)</f>
        <v>0</v>
      </c>
      <c r="I105" s="4">
        <f>(D105-C105)/C105</f>
        <v>-6.548536209553156E-2</v>
      </c>
    </row>
    <row r="106" spans="1:9" x14ac:dyDescent="0.35">
      <c r="A106" s="2" t="s">
        <v>195</v>
      </c>
      <c r="B106" s="3">
        <v>43011</v>
      </c>
      <c r="C106" s="2">
        <v>27.6</v>
      </c>
      <c r="D106" s="2">
        <v>31.463999999999999</v>
      </c>
      <c r="E106">
        <f>(D106-C106)</f>
        <v>3.8639999999999972</v>
      </c>
      <c r="F106">
        <f>E106*100</f>
        <v>386.39999999999975</v>
      </c>
      <c r="G106">
        <f>C106*100</f>
        <v>2760</v>
      </c>
      <c r="H106">
        <f>COUNTIF(F106, "&gt;" &amp; 0)</f>
        <v>1</v>
      </c>
      <c r="I106" s="4">
        <f>(D106-C106)/C106</f>
        <v>0.1399999999999999</v>
      </c>
    </row>
    <row r="107" spans="1:9" x14ac:dyDescent="0.35">
      <c r="A107" s="2" t="s">
        <v>194</v>
      </c>
      <c r="B107" s="3">
        <v>43011</v>
      </c>
      <c r="C107" s="2">
        <v>40.950000000000003</v>
      </c>
      <c r="D107" s="2">
        <v>44.9</v>
      </c>
      <c r="E107">
        <f>(D107-C107)</f>
        <v>3.9499999999999957</v>
      </c>
      <c r="F107">
        <f>E107*100</f>
        <v>394.99999999999955</v>
      </c>
      <c r="G107">
        <f>C107*100</f>
        <v>4095.0000000000005</v>
      </c>
      <c r="H107">
        <f>COUNTIF(F107, "&gt;" &amp; 0)</f>
        <v>1</v>
      </c>
      <c r="I107" s="4">
        <f>(D107-C107)/C107</f>
        <v>9.6459096459096352E-2</v>
      </c>
    </row>
    <row r="108" spans="1:9" x14ac:dyDescent="0.35">
      <c r="A108" s="2" t="s">
        <v>197</v>
      </c>
      <c r="B108" s="3">
        <v>43011</v>
      </c>
      <c r="C108" s="2">
        <v>87.21</v>
      </c>
      <c r="D108" s="2">
        <v>89.35</v>
      </c>
      <c r="E108">
        <f>(D108-C108)</f>
        <v>2.1400000000000006</v>
      </c>
      <c r="F108">
        <f>E108*100</f>
        <v>214.00000000000006</v>
      </c>
      <c r="G108">
        <f>C108*100</f>
        <v>8721</v>
      </c>
      <c r="H108">
        <f>COUNTIF(F108, "&gt;" &amp; 0)</f>
        <v>1</v>
      </c>
      <c r="I108" s="4">
        <f>(D108-C108)/C108</f>
        <v>2.4538470358903802E-2</v>
      </c>
    </row>
    <row r="109" spans="1:9" x14ac:dyDescent="0.35">
      <c r="A109" s="2" t="s">
        <v>196</v>
      </c>
      <c r="B109" s="3">
        <v>43011</v>
      </c>
      <c r="C109" s="2">
        <v>91.27</v>
      </c>
      <c r="D109" s="2">
        <v>92.22</v>
      </c>
      <c r="E109">
        <f>(D109-C109)</f>
        <v>0.95000000000000284</v>
      </c>
      <c r="F109">
        <f>E109*100</f>
        <v>95.000000000000284</v>
      </c>
      <c r="G109">
        <f>C109*100</f>
        <v>9127</v>
      </c>
      <c r="H109">
        <f>COUNTIF(F109, "&gt;" &amp; 0)</f>
        <v>1</v>
      </c>
      <c r="I109" s="4">
        <f>(D109-C109)/C109</f>
        <v>1.0408677550126031E-2</v>
      </c>
    </row>
    <row r="110" spans="1:9" x14ac:dyDescent="0.35">
      <c r="A110" s="2" t="s">
        <v>186</v>
      </c>
      <c r="B110" s="3">
        <v>43012</v>
      </c>
      <c r="C110" s="2">
        <v>40.840000000000003</v>
      </c>
      <c r="D110" s="2">
        <v>51.24</v>
      </c>
      <c r="E110">
        <f>(D110-C110)</f>
        <v>10.399999999999999</v>
      </c>
      <c r="F110">
        <f>E110*100</f>
        <v>1039.9999999999998</v>
      </c>
      <c r="G110">
        <f>C110*100</f>
        <v>4084.0000000000005</v>
      </c>
      <c r="H110">
        <f>COUNTIF(F110, "&gt;" &amp; 0)</f>
        <v>1</v>
      </c>
      <c r="I110" s="4">
        <f>(D110-C110)/C110</f>
        <v>0.25465230166503422</v>
      </c>
    </row>
    <row r="111" spans="1:9" x14ac:dyDescent="0.35">
      <c r="A111" s="2" t="s">
        <v>185</v>
      </c>
      <c r="B111" s="3">
        <v>43012</v>
      </c>
      <c r="C111" s="2">
        <v>57.16</v>
      </c>
      <c r="D111" s="2">
        <v>68.95</v>
      </c>
      <c r="E111">
        <f>(D111-C111)</f>
        <v>11.790000000000006</v>
      </c>
      <c r="F111">
        <f>E111*100</f>
        <v>1179.0000000000007</v>
      </c>
      <c r="G111">
        <f>C111*100</f>
        <v>5716</v>
      </c>
      <c r="H111">
        <f>COUNTIF(F111, "&gt;" &amp; 0)</f>
        <v>1</v>
      </c>
      <c r="I111" s="4">
        <f>(D111-C111)/C111</f>
        <v>0.20626312106368103</v>
      </c>
    </row>
    <row r="112" spans="1:9" x14ac:dyDescent="0.35">
      <c r="A112" s="2" t="s">
        <v>187</v>
      </c>
      <c r="B112" s="3">
        <v>43012</v>
      </c>
      <c r="C112" s="2">
        <v>109.34</v>
      </c>
      <c r="D112" s="2">
        <v>124.63500000000001</v>
      </c>
      <c r="E112">
        <f>(D112-C112)</f>
        <v>15.295000000000002</v>
      </c>
      <c r="F112">
        <f>E112*100</f>
        <v>1529.5000000000002</v>
      </c>
      <c r="G112">
        <f>C112*100</f>
        <v>10934</v>
      </c>
      <c r="H112">
        <f>COUNTIF(F112, "&gt;" &amp; 0)</f>
        <v>1</v>
      </c>
      <c r="I112" s="4">
        <f>(D112-C112)/C112</f>
        <v>0.13988476312419976</v>
      </c>
    </row>
    <row r="113" spans="1:9" x14ac:dyDescent="0.35">
      <c r="A113" s="2" t="s">
        <v>188</v>
      </c>
      <c r="B113" s="3">
        <v>43012</v>
      </c>
      <c r="C113" s="2">
        <v>19.71</v>
      </c>
      <c r="D113" s="2">
        <v>21</v>
      </c>
      <c r="E113">
        <f>(D113-C113)</f>
        <v>1.2899999999999991</v>
      </c>
      <c r="F113">
        <f>E113*100</f>
        <v>128.99999999999991</v>
      </c>
      <c r="G113">
        <f>C113*100</f>
        <v>1971</v>
      </c>
      <c r="H113">
        <f>COUNTIF(F113, "&gt;" &amp; 0)</f>
        <v>1</v>
      </c>
      <c r="I113" s="4">
        <f>(D113-C113)/C113</f>
        <v>6.5449010654490061E-2</v>
      </c>
    </row>
    <row r="114" spans="1:9" x14ac:dyDescent="0.35">
      <c r="A114" s="2" t="s">
        <v>189</v>
      </c>
      <c r="B114" s="3">
        <v>43012</v>
      </c>
      <c r="C114" s="2">
        <v>65.61</v>
      </c>
      <c r="D114" s="2">
        <v>67.98</v>
      </c>
      <c r="E114">
        <f>(D114-C114)</f>
        <v>2.3700000000000045</v>
      </c>
      <c r="F114">
        <f>E114*100</f>
        <v>237.00000000000045</v>
      </c>
      <c r="G114">
        <f>C114*100</f>
        <v>6561</v>
      </c>
      <c r="H114">
        <f>COUNTIF(F114, "&gt;" &amp; 0)</f>
        <v>1</v>
      </c>
      <c r="I114" s="4">
        <f>(D114-C114)/C114</f>
        <v>3.6122542295381872E-2</v>
      </c>
    </row>
    <row r="115" spans="1:9" x14ac:dyDescent="0.35">
      <c r="A115" s="2" t="s">
        <v>192</v>
      </c>
      <c r="B115" s="3">
        <v>43012</v>
      </c>
      <c r="C115" s="2">
        <v>195.08</v>
      </c>
      <c r="D115" s="2">
        <v>199.34</v>
      </c>
      <c r="E115">
        <f>(D115-C115)</f>
        <v>4.2599999999999909</v>
      </c>
      <c r="F115">
        <f>E115*100</f>
        <v>425.99999999999909</v>
      </c>
      <c r="G115">
        <f>C115*100</f>
        <v>19508</v>
      </c>
      <c r="H115">
        <f>COUNTIF(F115, "&gt;" &amp; 0)</f>
        <v>1</v>
      </c>
      <c r="I115" s="4">
        <f>(D115-C115)/C115</f>
        <v>2.183719499692429E-2</v>
      </c>
    </row>
    <row r="116" spans="1:9" x14ac:dyDescent="0.35">
      <c r="A116" s="2" t="s">
        <v>193</v>
      </c>
      <c r="B116" s="3">
        <v>43012</v>
      </c>
      <c r="C116" s="2">
        <v>51.35</v>
      </c>
      <c r="D116" s="2">
        <v>46.8</v>
      </c>
      <c r="E116">
        <f>(D116-C116)</f>
        <v>-4.5500000000000043</v>
      </c>
      <c r="F116">
        <f>E116*100</f>
        <v>-455.00000000000045</v>
      </c>
      <c r="G116">
        <f>C116*100</f>
        <v>5135</v>
      </c>
      <c r="H116">
        <f>COUNTIF(F116, "&gt;" &amp; 0)</f>
        <v>0</v>
      </c>
      <c r="I116" s="4">
        <f>(D116-C116)/C116</f>
        <v>-8.8607594936708944E-2</v>
      </c>
    </row>
    <row r="117" spans="1:9" x14ac:dyDescent="0.35">
      <c r="A117" s="2" t="s">
        <v>191</v>
      </c>
      <c r="B117" s="3">
        <v>43012</v>
      </c>
      <c r="C117" s="2">
        <v>23.4</v>
      </c>
      <c r="D117" s="2">
        <v>19.899999999999999</v>
      </c>
      <c r="E117">
        <f>(D117-C117)</f>
        <v>-3.5</v>
      </c>
      <c r="F117">
        <f>E117*100</f>
        <v>-350</v>
      </c>
      <c r="G117">
        <f>C117*100</f>
        <v>2340</v>
      </c>
      <c r="H117">
        <f>COUNTIF(F117, "&gt;" &amp; 0)</f>
        <v>0</v>
      </c>
      <c r="I117" s="4">
        <f>(D117-C117)/C117</f>
        <v>-0.14957264957264957</v>
      </c>
    </row>
    <row r="118" spans="1:9" x14ac:dyDescent="0.35">
      <c r="A118" s="2" t="s">
        <v>190</v>
      </c>
      <c r="B118" s="3">
        <v>43012</v>
      </c>
      <c r="C118" s="2">
        <v>110.58</v>
      </c>
      <c r="D118" s="2">
        <v>84.68</v>
      </c>
      <c r="E118">
        <f>(D118-C118)</f>
        <v>-25.899999999999991</v>
      </c>
      <c r="F118">
        <f>E118*100</f>
        <v>-2589.9999999999991</v>
      </c>
      <c r="G118">
        <f>C118*100</f>
        <v>11058</v>
      </c>
      <c r="H118">
        <f>COUNTIF(F118, "&gt;" &amp; 0)</f>
        <v>0</v>
      </c>
      <c r="I118" s="4">
        <f>(D118-C118)/C118</f>
        <v>-0.23421956954241266</v>
      </c>
    </row>
    <row r="119" spans="1:9" x14ac:dyDescent="0.35">
      <c r="A119" s="2" t="s">
        <v>182</v>
      </c>
      <c r="B119" s="3">
        <v>43013</v>
      </c>
      <c r="C119" s="2">
        <v>45.01</v>
      </c>
      <c r="D119" s="2">
        <v>50.31</v>
      </c>
      <c r="E119">
        <f>(D119-C119)</f>
        <v>5.3000000000000043</v>
      </c>
      <c r="F119">
        <f>E119*100</f>
        <v>530.00000000000045</v>
      </c>
      <c r="G119">
        <f>C119*100</f>
        <v>4501</v>
      </c>
      <c r="H119">
        <f>COUNTIF(F119, "&gt;" &amp; 0)</f>
        <v>1</v>
      </c>
      <c r="I119" s="4">
        <f>(D119-C119)/C119</f>
        <v>0.11775161075316606</v>
      </c>
    </row>
    <row r="120" spans="1:9" x14ac:dyDescent="0.35">
      <c r="A120" s="2" t="s">
        <v>179</v>
      </c>
      <c r="B120" s="3">
        <v>43013</v>
      </c>
      <c r="C120" s="2">
        <v>464.43</v>
      </c>
      <c r="D120" s="2">
        <v>513.18899999999996</v>
      </c>
      <c r="E120">
        <f>(D120-C120)</f>
        <v>48.758999999999958</v>
      </c>
      <c r="F120">
        <f>E120*100</f>
        <v>4875.899999999996</v>
      </c>
      <c r="G120">
        <f>C120*100</f>
        <v>46443</v>
      </c>
      <c r="H120">
        <f>COUNTIF(F120, "&gt;" &amp; 0)</f>
        <v>1</v>
      </c>
      <c r="I120" s="4">
        <f>(D120-C120)/C120</f>
        <v>0.10498675796137191</v>
      </c>
    </row>
    <row r="121" spans="1:9" x14ac:dyDescent="0.35">
      <c r="A121" s="2" t="s">
        <v>178</v>
      </c>
      <c r="B121" s="3">
        <v>43013</v>
      </c>
      <c r="C121" s="2">
        <v>15.7</v>
      </c>
      <c r="D121" s="2">
        <v>16.843</v>
      </c>
      <c r="E121">
        <f>(D121-C121)</f>
        <v>1.1430000000000007</v>
      </c>
      <c r="F121">
        <f>E121*100</f>
        <v>114.30000000000007</v>
      </c>
      <c r="G121">
        <f>C121*100</f>
        <v>1570</v>
      </c>
      <c r="H121">
        <f>COUNTIF(F121, "&gt;" &amp; 0)</f>
        <v>1</v>
      </c>
      <c r="I121" s="4">
        <f>(D121-C121)/C121</f>
        <v>7.2802547770700679E-2</v>
      </c>
    </row>
    <row r="122" spans="1:9" x14ac:dyDescent="0.35">
      <c r="A122" s="2" t="s">
        <v>184</v>
      </c>
      <c r="B122" s="3">
        <v>43013</v>
      </c>
      <c r="C122" s="2">
        <v>9.14</v>
      </c>
      <c r="D122" s="2">
        <v>9.17</v>
      </c>
      <c r="E122">
        <f>(D122-C122)</f>
        <v>2.9999999999999361E-2</v>
      </c>
      <c r="F122">
        <f>E122*100</f>
        <v>2.9999999999999361</v>
      </c>
      <c r="G122">
        <f>C122*100</f>
        <v>914</v>
      </c>
      <c r="H122">
        <f>COUNTIF(F122, "&gt;" &amp; 0)</f>
        <v>1</v>
      </c>
      <c r="I122" s="4">
        <f>(D122-C122)/C122</f>
        <v>3.282275711159667E-3</v>
      </c>
    </row>
    <row r="123" spans="1:9" x14ac:dyDescent="0.35">
      <c r="A123" s="2" t="s">
        <v>180</v>
      </c>
      <c r="B123" s="3">
        <v>43013</v>
      </c>
      <c r="C123" s="2">
        <v>12.32</v>
      </c>
      <c r="D123" s="2">
        <v>12.28</v>
      </c>
      <c r="E123">
        <f>(D123-C123)</f>
        <v>-4.0000000000000924E-2</v>
      </c>
      <c r="F123">
        <f>E123*100</f>
        <v>-4.0000000000000924</v>
      </c>
      <c r="G123">
        <f>C123*100</f>
        <v>1232</v>
      </c>
      <c r="H123">
        <f>COUNTIF(F123, "&gt;" &amp; 0)</f>
        <v>0</v>
      </c>
      <c r="I123" s="4">
        <f>(D123-C123)/C123</f>
        <v>-3.2467532467533216E-3</v>
      </c>
    </row>
    <row r="124" spans="1:9" x14ac:dyDescent="0.35">
      <c r="A124" s="2" t="s">
        <v>183</v>
      </c>
      <c r="B124" s="3">
        <v>43013</v>
      </c>
      <c r="C124" s="2">
        <v>61.65</v>
      </c>
      <c r="D124" s="2">
        <v>59.57</v>
      </c>
      <c r="E124">
        <f>(D124-C124)</f>
        <v>-2.0799999999999983</v>
      </c>
      <c r="F124">
        <f>E124*100</f>
        <v>-207.99999999999983</v>
      </c>
      <c r="G124">
        <f>C124*100</f>
        <v>6165</v>
      </c>
      <c r="H124">
        <f>COUNTIF(F124, "&gt;" &amp; 0)</f>
        <v>0</v>
      </c>
      <c r="I124" s="4">
        <f>(D124-C124)/C124</f>
        <v>-3.3738848337388459E-2</v>
      </c>
    </row>
    <row r="125" spans="1:9" x14ac:dyDescent="0.35">
      <c r="A125" s="2" t="s">
        <v>181</v>
      </c>
      <c r="B125" s="3">
        <v>43013</v>
      </c>
      <c r="C125" s="2">
        <v>30.86</v>
      </c>
      <c r="D125" s="2">
        <v>29.52</v>
      </c>
      <c r="E125">
        <f>(D125-C125)</f>
        <v>-1.3399999999999999</v>
      </c>
      <c r="F125">
        <f>E125*100</f>
        <v>-134</v>
      </c>
      <c r="G125">
        <f>C125*100</f>
        <v>3086</v>
      </c>
      <c r="H125">
        <f>COUNTIF(F125, "&gt;" &amp; 0)</f>
        <v>0</v>
      </c>
      <c r="I125" s="4">
        <f>(D125-C125)/C125</f>
        <v>-4.3421905379131556E-2</v>
      </c>
    </row>
    <row r="126" spans="1:9" x14ac:dyDescent="0.35">
      <c r="A126" s="2" t="s">
        <v>175</v>
      </c>
      <c r="B126" s="3">
        <v>43014</v>
      </c>
      <c r="C126" s="2">
        <v>105.04</v>
      </c>
      <c r="D126" s="2">
        <v>109.175</v>
      </c>
      <c r="E126">
        <f>(D126-C126)</f>
        <v>4.1349999999999909</v>
      </c>
      <c r="F126">
        <f>E126*100</f>
        <v>413.49999999999909</v>
      </c>
      <c r="G126">
        <f>C126*100</f>
        <v>10504</v>
      </c>
      <c r="H126">
        <f>COUNTIF(F126, "&gt;" &amp; 0)</f>
        <v>1</v>
      </c>
      <c r="I126" s="4">
        <f>(D126-C126)/C126</f>
        <v>3.936595582635178E-2</v>
      </c>
    </row>
    <row r="127" spans="1:9" x14ac:dyDescent="0.35">
      <c r="A127" s="2" t="s">
        <v>177</v>
      </c>
      <c r="B127" s="3">
        <v>43014</v>
      </c>
      <c r="C127" s="2">
        <v>84.81</v>
      </c>
      <c r="D127" s="2">
        <v>85.948999999999998</v>
      </c>
      <c r="E127">
        <f>(D127-C127)</f>
        <v>1.1389999999999958</v>
      </c>
      <c r="F127">
        <f>E127*100</f>
        <v>113.89999999999958</v>
      </c>
      <c r="G127">
        <f>C127*100</f>
        <v>8481</v>
      </c>
      <c r="H127">
        <f>COUNTIF(F127, "&gt;" &amp; 0)</f>
        <v>1</v>
      </c>
      <c r="I127" s="4">
        <f>(D127-C127)/C127</f>
        <v>1.3430020044805988E-2</v>
      </c>
    </row>
    <row r="128" spans="1:9" x14ac:dyDescent="0.35">
      <c r="A128" s="2" t="s">
        <v>176</v>
      </c>
      <c r="B128" s="3">
        <v>43014</v>
      </c>
      <c r="C128" s="2">
        <v>5.5</v>
      </c>
      <c r="D128" s="2">
        <v>5.45</v>
      </c>
      <c r="E128">
        <f>(D128-C128)</f>
        <v>-4.9999999999999822E-2</v>
      </c>
      <c r="F128">
        <f>E128*100</f>
        <v>-4.9999999999999822</v>
      </c>
      <c r="G128">
        <f>C128*100</f>
        <v>550</v>
      </c>
      <c r="H128">
        <f>COUNTIF(F128, "&gt;" &amp; 0)</f>
        <v>0</v>
      </c>
      <c r="I128" s="4">
        <f>(D128-C128)/C128</f>
        <v>-9.0909090909090592E-3</v>
      </c>
    </row>
    <row r="129" spans="1:9" x14ac:dyDescent="0.35">
      <c r="A129" s="2" t="s">
        <v>174</v>
      </c>
      <c r="B129" s="3">
        <v>43017</v>
      </c>
      <c r="C129" s="2">
        <v>173.99</v>
      </c>
      <c r="D129" s="2">
        <v>196.197</v>
      </c>
      <c r="E129">
        <f>(D129-C129)</f>
        <v>22.206999999999994</v>
      </c>
      <c r="F129">
        <f>E129*100</f>
        <v>2220.6999999999994</v>
      </c>
      <c r="G129">
        <f>C129*100</f>
        <v>17399</v>
      </c>
      <c r="H129">
        <f>COUNTIF(F129, "&gt;" &amp; 0)</f>
        <v>1</v>
      </c>
      <c r="I129" s="4">
        <f>(D129-C129)/C129</f>
        <v>0.12763377205586524</v>
      </c>
    </row>
    <row r="130" spans="1:9" x14ac:dyDescent="0.35">
      <c r="A130" s="2" t="s">
        <v>169</v>
      </c>
      <c r="B130" s="3">
        <v>43017</v>
      </c>
      <c r="C130" s="2">
        <v>149.6</v>
      </c>
      <c r="D130" s="2">
        <v>158.38</v>
      </c>
      <c r="E130">
        <f>(D130-C130)</f>
        <v>8.7800000000000011</v>
      </c>
      <c r="F130">
        <f>E130*100</f>
        <v>878.00000000000011</v>
      </c>
      <c r="G130">
        <f>C130*100</f>
        <v>14960</v>
      </c>
      <c r="H130">
        <f>COUNTIF(F130, "&gt;" &amp; 0)</f>
        <v>1</v>
      </c>
      <c r="I130" s="4">
        <f>(D130-C130)/C130</f>
        <v>5.8689839572192523E-2</v>
      </c>
    </row>
    <row r="131" spans="1:9" x14ac:dyDescent="0.35">
      <c r="A131" s="2" t="s">
        <v>168</v>
      </c>
      <c r="B131" s="3">
        <v>43017</v>
      </c>
      <c r="C131" s="2">
        <v>26.55</v>
      </c>
      <c r="D131" s="2">
        <v>27.661000000000001</v>
      </c>
      <c r="E131">
        <f>(D131-C131)</f>
        <v>1.1110000000000007</v>
      </c>
      <c r="F131">
        <f>E131*100</f>
        <v>111.10000000000007</v>
      </c>
      <c r="G131">
        <f>C131*100</f>
        <v>2655</v>
      </c>
      <c r="H131">
        <f>COUNTIF(F131, "&gt;" &amp; 0)</f>
        <v>1</v>
      </c>
      <c r="I131" s="4">
        <f>(D131-C131)/C131</f>
        <v>4.1845574387947296E-2</v>
      </c>
    </row>
    <row r="132" spans="1:9" x14ac:dyDescent="0.35">
      <c r="A132" s="2" t="s">
        <v>172</v>
      </c>
      <c r="B132" s="3">
        <v>43017</v>
      </c>
      <c r="C132" s="2">
        <v>9.1199999999999992</v>
      </c>
      <c r="D132" s="2">
        <v>9.17</v>
      </c>
      <c r="E132">
        <f>(D132-C132)</f>
        <v>5.0000000000000711E-2</v>
      </c>
      <c r="F132">
        <f>E132*100</f>
        <v>5.0000000000000711</v>
      </c>
      <c r="G132">
        <f>C132*100</f>
        <v>911.99999999999989</v>
      </c>
      <c r="H132">
        <f>COUNTIF(F132, "&gt;" &amp; 0)</f>
        <v>1</v>
      </c>
      <c r="I132" s="4">
        <f>(D132-C132)/C132</f>
        <v>5.4824561403509558E-3</v>
      </c>
    </row>
    <row r="133" spans="1:9" x14ac:dyDescent="0.35">
      <c r="A133" s="2" t="s">
        <v>170</v>
      </c>
      <c r="B133" s="3">
        <v>43017</v>
      </c>
      <c r="C133" s="2">
        <v>70.28</v>
      </c>
      <c r="D133" s="2">
        <v>70.150000000000006</v>
      </c>
      <c r="E133">
        <f>(D133-C133)</f>
        <v>-0.12999999999999545</v>
      </c>
      <c r="F133">
        <f>E133*100</f>
        <v>-12.999999999999545</v>
      </c>
      <c r="G133">
        <f>C133*100</f>
        <v>7028</v>
      </c>
      <c r="H133">
        <f>COUNTIF(F133, "&gt;" &amp; 0)</f>
        <v>0</v>
      </c>
      <c r="I133" s="4">
        <f>(D133-C133)/C133</f>
        <v>-1.8497438816163269E-3</v>
      </c>
    </row>
    <row r="134" spans="1:9" x14ac:dyDescent="0.35">
      <c r="A134" s="2" t="s">
        <v>173</v>
      </c>
      <c r="B134" s="3">
        <v>43017</v>
      </c>
      <c r="C134" s="2">
        <v>15.53</v>
      </c>
      <c r="D134" s="2">
        <v>15.327999999999999</v>
      </c>
      <c r="E134">
        <f>(D134-C134)</f>
        <v>-0.20199999999999996</v>
      </c>
      <c r="F134">
        <f>E134*100</f>
        <v>-20.199999999999996</v>
      </c>
      <c r="G134">
        <f>C134*100</f>
        <v>1553</v>
      </c>
      <c r="H134">
        <f>COUNTIF(F134, "&gt;" &amp; 0)</f>
        <v>0</v>
      </c>
      <c r="I134" s="4">
        <f>(D134-C134)/C134</f>
        <v>-1.3007083065035414E-2</v>
      </c>
    </row>
    <row r="135" spans="1:9" x14ac:dyDescent="0.35">
      <c r="A135" s="2" t="s">
        <v>167</v>
      </c>
      <c r="B135" s="3">
        <v>43017</v>
      </c>
      <c r="C135" s="2">
        <v>15.3</v>
      </c>
      <c r="D135" s="2">
        <v>15.04</v>
      </c>
      <c r="E135">
        <f>(D135-C135)</f>
        <v>-0.26000000000000156</v>
      </c>
      <c r="F135">
        <f>E135*100</f>
        <v>-26.000000000000156</v>
      </c>
      <c r="G135">
        <f>C135*100</f>
        <v>1530</v>
      </c>
      <c r="H135">
        <f>COUNTIF(F135, "&gt;" &amp; 0)</f>
        <v>0</v>
      </c>
      <c r="I135" s="4">
        <f>(D135-C135)/C135</f>
        <v>-1.6993464052287684E-2</v>
      </c>
    </row>
    <row r="136" spans="1:9" x14ac:dyDescent="0.35">
      <c r="A136" s="2" t="s">
        <v>171</v>
      </c>
      <c r="B136" s="3">
        <v>43017</v>
      </c>
      <c r="C136" s="2">
        <v>54.82</v>
      </c>
      <c r="D136" s="2">
        <v>52.43</v>
      </c>
      <c r="E136">
        <f>(D136-C136)</f>
        <v>-2.3900000000000006</v>
      </c>
      <c r="F136">
        <f>E136*100</f>
        <v>-239.00000000000006</v>
      </c>
      <c r="G136">
        <f>C136*100</f>
        <v>5482</v>
      </c>
      <c r="H136">
        <f>COUNTIF(F136, "&gt;" &amp; 0)</f>
        <v>0</v>
      </c>
      <c r="I136" s="4">
        <f>(D136-C136)/C136</f>
        <v>-4.3597227289310481E-2</v>
      </c>
    </row>
    <row r="137" spans="1:9" x14ac:dyDescent="0.35">
      <c r="A137" s="2" t="s">
        <v>166</v>
      </c>
      <c r="B137" s="3">
        <v>43017</v>
      </c>
      <c r="C137" s="2">
        <v>21.09</v>
      </c>
      <c r="D137" s="2">
        <v>12.15</v>
      </c>
      <c r="E137">
        <f>(D137-C137)</f>
        <v>-8.94</v>
      </c>
      <c r="F137">
        <f>E137*100</f>
        <v>-894</v>
      </c>
      <c r="G137">
        <f>C137*100</f>
        <v>2109</v>
      </c>
      <c r="H137">
        <f>COUNTIF(F137, "&gt;" &amp; 0)</f>
        <v>0</v>
      </c>
      <c r="I137" s="4">
        <f>(D137-C137)/C137</f>
        <v>-0.42389758179231862</v>
      </c>
    </row>
    <row r="138" spans="1:9" x14ac:dyDescent="0.35">
      <c r="A138" s="2" t="s">
        <v>163</v>
      </c>
      <c r="B138" s="3">
        <v>43018</v>
      </c>
      <c r="C138" s="2">
        <v>47.05</v>
      </c>
      <c r="D138" s="2">
        <v>49.902999999999999</v>
      </c>
      <c r="E138">
        <f>(D138-C138)</f>
        <v>2.8530000000000015</v>
      </c>
      <c r="F138">
        <f>E138*100</f>
        <v>285.30000000000018</v>
      </c>
      <c r="G138">
        <f>C138*100</f>
        <v>4705</v>
      </c>
      <c r="H138">
        <f>COUNTIF(F138, "&gt;" &amp; 0)</f>
        <v>1</v>
      </c>
      <c r="I138" s="4">
        <f>(D138-C138)/C138</f>
        <v>6.0637619553666346E-2</v>
      </c>
    </row>
    <row r="139" spans="1:9" x14ac:dyDescent="0.35">
      <c r="A139" s="2" t="s">
        <v>164</v>
      </c>
      <c r="B139" s="3">
        <v>43018</v>
      </c>
      <c r="C139" s="2">
        <v>94.61</v>
      </c>
      <c r="D139" s="2">
        <v>93.98</v>
      </c>
      <c r="E139">
        <f>(D139-C139)</f>
        <v>-0.62999999999999545</v>
      </c>
      <c r="F139">
        <f>E139*100</f>
        <v>-62.999999999999545</v>
      </c>
      <c r="G139">
        <f>C139*100</f>
        <v>9461</v>
      </c>
      <c r="H139">
        <f>COUNTIF(F139, "&gt;" &amp; 0)</f>
        <v>0</v>
      </c>
      <c r="I139" s="4">
        <f>(D139-C139)/C139</f>
        <v>-6.6589155480392716E-3</v>
      </c>
    </row>
    <row r="140" spans="1:9" x14ac:dyDescent="0.35">
      <c r="A140" s="2" t="s">
        <v>165</v>
      </c>
      <c r="B140" s="3">
        <v>43018</v>
      </c>
      <c r="C140" s="2">
        <v>6.71</v>
      </c>
      <c r="D140" s="2">
        <v>3.16</v>
      </c>
      <c r="E140">
        <f>(D140-C140)</f>
        <v>-3.55</v>
      </c>
      <c r="F140">
        <f>E140*100</f>
        <v>-355</v>
      </c>
      <c r="G140">
        <f>C140*100</f>
        <v>671</v>
      </c>
      <c r="H140">
        <f>COUNTIF(F140, "&gt;" &amp; 0)</f>
        <v>0</v>
      </c>
      <c r="I140" s="4">
        <f>(D140-C140)/C140</f>
        <v>-0.52906110283159458</v>
      </c>
    </row>
    <row r="141" spans="1:9" x14ac:dyDescent="0.35">
      <c r="A141" s="2" t="s">
        <v>166</v>
      </c>
      <c r="B141" s="3">
        <v>43018</v>
      </c>
      <c r="C141" s="2">
        <v>27.89</v>
      </c>
      <c r="D141" s="2">
        <v>12.15</v>
      </c>
      <c r="E141">
        <f>(D141-C141)</f>
        <v>-15.74</v>
      </c>
      <c r="F141">
        <f>E141*100</f>
        <v>-1574</v>
      </c>
      <c r="G141">
        <f>C141*100</f>
        <v>2789</v>
      </c>
      <c r="H141">
        <f>COUNTIF(F141, "&gt;" &amp; 0)</f>
        <v>0</v>
      </c>
      <c r="I141" s="4">
        <f>(D141-C141)/C141</f>
        <v>-0.56435998565794188</v>
      </c>
    </row>
    <row r="142" spans="1:9" x14ac:dyDescent="0.35">
      <c r="A142" s="2" t="s">
        <v>161</v>
      </c>
      <c r="B142" s="3">
        <v>43019</v>
      </c>
      <c r="C142" s="2">
        <v>41.75</v>
      </c>
      <c r="D142" s="2">
        <v>45.1</v>
      </c>
      <c r="E142">
        <f>(D142-C142)</f>
        <v>3.3500000000000014</v>
      </c>
      <c r="F142">
        <f>E142*100</f>
        <v>335.00000000000011</v>
      </c>
      <c r="G142">
        <f>C142*100</f>
        <v>4175</v>
      </c>
      <c r="H142">
        <f>COUNTIF(F142, "&gt;" &amp; 0)</f>
        <v>1</v>
      </c>
      <c r="I142" s="4">
        <f>(D142-C142)/C142</f>
        <v>8.0239520958083871E-2</v>
      </c>
    </row>
    <row r="143" spans="1:9" x14ac:dyDescent="0.35">
      <c r="A143" s="2" t="s">
        <v>160</v>
      </c>
      <c r="B143" s="3">
        <v>43019</v>
      </c>
      <c r="C143" s="2">
        <v>50.99</v>
      </c>
      <c r="D143" s="2">
        <v>45.39</v>
      </c>
      <c r="E143">
        <f>(D143-C143)</f>
        <v>-5.6000000000000014</v>
      </c>
      <c r="F143">
        <f>E143*100</f>
        <v>-560.00000000000011</v>
      </c>
      <c r="G143">
        <f>C143*100</f>
        <v>5099</v>
      </c>
      <c r="H143">
        <f>COUNTIF(F143, "&gt;" &amp; 0)</f>
        <v>0</v>
      </c>
      <c r="I143" s="4">
        <f>(D143-C143)/C143</f>
        <v>-0.10982545597175919</v>
      </c>
    </row>
    <row r="144" spans="1:9" x14ac:dyDescent="0.35">
      <c r="A144" s="2" t="s">
        <v>162</v>
      </c>
      <c r="B144" s="3">
        <v>43019</v>
      </c>
      <c r="C144" s="2">
        <v>117.48</v>
      </c>
      <c r="D144" s="2">
        <v>68.424000000000007</v>
      </c>
      <c r="E144">
        <f>(D144-C144)</f>
        <v>-49.055999999999997</v>
      </c>
      <c r="F144">
        <f>E144*100</f>
        <v>-4905.5999999999995</v>
      </c>
      <c r="G144">
        <f>C144*100</f>
        <v>11748</v>
      </c>
      <c r="H144">
        <f>COUNTIF(F144, "&gt;" &amp; 0)</f>
        <v>0</v>
      </c>
      <c r="I144" s="4">
        <f>(D144-C144)/C144</f>
        <v>-0.4175689479060265</v>
      </c>
    </row>
    <row r="145" spans="1:9" x14ac:dyDescent="0.35">
      <c r="A145" s="2" t="s">
        <v>159</v>
      </c>
      <c r="B145" s="3">
        <v>43020</v>
      </c>
      <c r="C145" s="2">
        <v>58.2</v>
      </c>
      <c r="D145" s="2">
        <v>60.6</v>
      </c>
      <c r="E145">
        <f>(D145-C145)</f>
        <v>2.3999999999999986</v>
      </c>
      <c r="F145">
        <f>E145*100</f>
        <v>239.99999999999986</v>
      </c>
      <c r="G145">
        <f>C145*100</f>
        <v>5820</v>
      </c>
      <c r="H145">
        <f>COUNTIF(F145, "&gt;" &amp; 0)</f>
        <v>1</v>
      </c>
      <c r="I145" s="4">
        <f>(D145-C145)/C145</f>
        <v>4.1237113402061827E-2</v>
      </c>
    </row>
    <row r="146" spans="1:9" x14ac:dyDescent="0.35">
      <c r="A146" s="2" t="s">
        <v>154</v>
      </c>
      <c r="B146" s="3">
        <v>43021</v>
      </c>
      <c r="C146" s="2">
        <v>36.32</v>
      </c>
      <c r="D146" s="2">
        <v>43.45</v>
      </c>
      <c r="E146">
        <f>(D146-C146)</f>
        <v>7.1300000000000026</v>
      </c>
      <c r="F146">
        <f>E146*100</f>
        <v>713.00000000000023</v>
      </c>
      <c r="G146">
        <f>C146*100</f>
        <v>3632</v>
      </c>
      <c r="H146">
        <f>COUNTIF(F146, "&gt;" &amp; 0)</f>
        <v>1</v>
      </c>
      <c r="I146" s="4">
        <f>(D146-C146)/C146</f>
        <v>0.19631057268722474</v>
      </c>
    </row>
    <row r="147" spans="1:9" x14ac:dyDescent="0.35">
      <c r="A147" s="2" t="s">
        <v>157</v>
      </c>
      <c r="B147" s="3">
        <v>43021</v>
      </c>
      <c r="C147" s="2">
        <v>53.3</v>
      </c>
      <c r="D147" s="2">
        <v>59.95</v>
      </c>
      <c r="E147">
        <f>(D147-C147)</f>
        <v>6.6500000000000057</v>
      </c>
      <c r="F147">
        <f>E147*100</f>
        <v>665.00000000000057</v>
      </c>
      <c r="G147">
        <f>C147*100</f>
        <v>5330</v>
      </c>
      <c r="H147">
        <f>COUNTIF(F147, "&gt;" &amp; 0)</f>
        <v>1</v>
      </c>
      <c r="I147" s="4">
        <f>(D147-C147)/C147</f>
        <v>0.12476547842401513</v>
      </c>
    </row>
    <row r="148" spans="1:9" x14ac:dyDescent="0.35">
      <c r="A148" s="2" t="s">
        <v>158</v>
      </c>
      <c r="B148" s="3">
        <v>43021</v>
      </c>
      <c r="C148" s="2">
        <v>90.96</v>
      </c>
      <c r="D148" s="2">
        <v>100.06</v>
      </c>
      <c r="E148">
        <f>(D148-C148)</f>
        <v>9.1000000000000085</v>
      </c>
      <c r="F148">
        <f>E148*100</f>
        <v>910.00000000000091</v>
      </c>
      <c r="G148">
        <f>C148*100</f>
        <v>9096</v>
      </c>
      <c r="H148">
        <f>COUNTIF(F148, "&gt;" &amp; 0)</f>
        <v>1</v>
      </c>
      <c r="I148" s="4">
        <f>(D148-C148)/C148</f>
        <v>0.10004397537379078</v>
      </c>
    </row>
    <row r="149" spans="1:9" x14ac:dyDescent="0.35">
      <c r="A149" s="2" t="s">
        <v>153</v>
      </c>
      <c r="B149" s="3">
        <v>43021</v>
      </c>
      <c r="C149" s="2">
        <v>31.28</v>
      </c>
      <c r="D149" s="2">
        <v>34.049999999999997</v>
      </c>
      <c r="E149">
        <f>(D149-C149)</f>
        <v>2.769999999999996</v>
      </c>
      <c r="F149">
        <f>E149*100</f>
        <v>276.9999999999996</v>
      </c>
      <c r="G149">
        <f>C149*100</f>
        <v>3128</v>
      </c>
      <c r="H149">
        <f>COUNTIF(F149, "&gt;" &amp; 0)</f>
        <v>1</v>
      </c>
      <c r="I149" s="4">
        <f>(D149-C149)/C149</f>
        <v>8.8554987212276087E-2</v>
      </c>
    </row>
    <row r="150" spans="1:9" x14ac:dyDescent="0.35">
      <c r="A150" s="2" t="s">
        <v>155</v>
      </c>
      <c r="B150" s="3">
        <v>43021</v>
      </c>
      <c r="C150" s="2">
        <v>24.25</v>
      </c>
      <c r="D150" s="2">
        <v>25.64</v>
      </c>
      <c r="E150">
        <f>(D150-C150)</f>
        <v>1.3900000000000006</v>
      </c>
      <c r="F150">
        <f>E150*100</f>
        <v>139.00000000000006</v>
      </c>
      <c r="G150">
        <f>C150*100</f>
        <v>2425</v>
      </c>
      <c r="H150">
        <f>COUNTIF(F150, "&gt;" &amp; 0)</f>
        <v>1</v>
      </c>
      <c r="I150" s="4">
        <f>(D150-C150)/C150</f>
        <v>5.7319587628866006E-2</v>
      </c>
    </row>
    <row r="151" spans="1:9" x14ac:dyDescent="0.35">
      <c r="A151" s="2" t="s">
        <v>156</v>
      </c>
      <c r="B151" s="3">
        <v>43021</v>
      </c>
      <c r="C151" s="2">
        <v>337.64</v>
      </c>
      <c r="D151" s="2">
        <v>319.92</v>
      </c>
      <c r="E151">
        <f>(D151-C151)</f>
        <v>-17.71999999999997</v>
      </c>
      <c r="F151">
        <f>E151*100</f>
        <v>-1771.999999999997</v>
      </c>
      <c r="G151">
        <f>C151*100</f>
        <v>33764</v>
      </c>
      <c r="H151">
        <f>COUNTIF(F151, "&gt;" &amp; 0)</f>
        <v>0</v>
      </c>
      <c r="I151" s="4">
        <f>(D151-C151)/C151</f>
        <v>-5.2481933420210791E-2</v>
      </c>
    </row>
    <row r="152" spans="1:9" x14ac:dyDescent="0.35">
      <c r="A152" s="2" t="s">
        <v>152</v>
      </c>
      <c r="B152" s="3">
        <v>43024</v>
      </c>
      <c r="C152" s="2">
        <v>113.6</v>
      </c>
      <c r="D152" s="2">
        <v>124.94</v>
      </c>
      <c r="E152">
        <f>(D152-C152)</f>
        <v>11.340000000000003</v>
      </c>
      <c r="F152">
        <f>E152*100</f>
        <v>1134.0000000000005</v>
      </c>
      <c r="G152">
        <f>C152*100</f>
        <v>11360</v>
      </c>
      <c r="H152">
        <f>COUNTIF(F152, "&gt;" &amp; 0)</f>
        <v>1</v>
      </c>
      <c r="I152" s="4">
        <f>(D152-C152)/C152</f>
        <v>9.9823943661971865E-2</v>
      </c>
    </row>
    <row r="153" spans="1:9" x14ac:dyDescent="0.35">
      <c r="A153" s="2" t="s">
        <v>151</v>
      </c>
      <c r="B153" s="3">
        <v>43024</v>
      </c>
      <c r="C153" s="2">
        <v>57.64</v>
      </c>
      <c r="D153" s="2">
        <v>59.395000000000003</v>
      </c>
      <c r="E153">
        <f>(D153-C153)</f>
        <v>1.7550000000000026</v>
      </c>
      <c r="F153">
        <f>E153*100</f>
        <v>175.50000000000026</v>
      </c>
      <c r="G153">
        <f>C153*100</f>
        <v>5764</v>
      </c>
      <c r="H153">
        <f>COUNTIF(F153, "&gt;" &amp; 0)</f>
        <v>1</v>
      </c>
      <c r="I153" s="4">
        <f>(D153-C153)/C153</f>
        <v>3.0447605829285261E-2</v>
      </c>
    </row>
    <row r="154" spans="1:9" x14ac:dyDescent="0.35">
      <c r="A154" s="2" t="s">
        <v>150</v>
      </c>
      <c r="B154" s="3">
        <v>43024</v>
      </c>
      <c r="C154" s="2">
        <v>58.32</v>
      </c>
      <c r="D154" s="2">
        <v>58.01</v>
      </c>
      <c r="E154">
        <f>(D154-C154)</f>
        <v>-0.31000000000000227</v>
      </c>
      <c r="F154">
        <f>E154*100</f>
        <v>-31.000000000000227</v>
      </c>
      <c r="G154">
        <f>C154*100</f>
        <v>5832</v>
      </c>
      <c r="H154">
        <f>COUNTIF(F154, "&gt;" &amp; 0)</f>
        <v>0</v>
      </c>
      <c r="I154" s="4">
        <f>(D154-C154)/C154</f>
        <v>-5.3155006858710951E-3</v>
      </c>
    </row>
    <row r="155" spans="1:9" x14ac:dyDescent="0.35">
      <c r="A155" s="2" t="s">
        <v>146</v>
      </c>
      <c r="B155" s="3">
        <v>43025</v>
      </c>
      <c r="C155" s="2">
        <v>86.03</v>
      </c>
      <c r="D155" s="2">
        <v>91.28</v>
      </c>
      <c r="E155">
        <f>(D155-C155)</f>
        <v>5.25</v>
      </c>
      <c r="F155">
        <f>E155*100</f>
        <v>525</v>
      </c>
      <c r="G155">
        <f>C155*100</f>
        <v>8603</v>
      </c>
      <c r="H155">
        <f>COUNTIF(F155, "&gt;" &amp; 0)</f>
        <v>1</v>
      </c>
      <c r="I155" s="4">
        <f>(D155-C155)/C155</f>
        <v>6.1025223759153785E-2</v>
      </c>
    </row>
    <row r="156" spans="1:9" x14ac:dyDescent="0.35">
      <c r="A156" s="2" t="s">
        <v>147</v>
      </c>
      <c r="B156" s="3">
        <v>43025</v>
      </c>
      <c r="C156" s="2">
        <v>20.239999999999998</v>
      </c>
      <c r="D156" s="2">
        <v>21.3</v>
      </c>
      <c r="E156">
        <f>(D156-C156)</f>
        <v>1.0600000000000023</v>
      </c>
      <c r="F156">
        <f>E156*100</f>
        <v>106.00000000000023</v>
      </c>
      <c r="G156">
        <f>C156*100</f>
        <v>2023.9999999999998</v>
      </c>
      <c r="H156">
        <f>COUNTIF(F156, "&gt;" &amp; 0)</f>
        <v>1</v>
      </c>
      <c r="I156" s="4">
        <f>(D156-C156)/C156</f>
        <v>5.2371541501976399E-2</v>
      </c>
    </row>
    <row r="157" spans="1:9" x14ac:dyDescent="0.35">
      <c r="A157" s="2" t="s">
        <v>149</v>
      </c>
      <c r="B157" s="3">
        <v>43025</v>
      </c>
      <c r="C157" s="2">
        <v>23.08</v>
      </c>
      <c r="D157" s="2">
        <v>23.8</v>
      </c>
      <c r="E157">
        <f>(D157-C157)</f>
        <v>0.72000000000000242</v>
      </c>
      <c r="F157">
        <f>E157*100</f>
        <v>72.000000000000242</v>
      </c>
      <c r="G157">
        <f>C157*100</f>
        <v>2308</v>
      </c>
      <c r="H157">
        <f>COUNTIF(F157, "&gt;" &amp; 0)</f>
        <v>1</v>
      </c>
      <c r="I157" s="4">
        <f>(D157-C157)/C157</f>
        <v>3.1195840554592829E-2</v>
      </c>
    </row>
    <row r="158" spans="1:9" x14ac:dyDescent="0.35">
      <c r="A158" s="2" t="s">
        <v>144</v>
      </c>
      <c r="B158" s="3">
        <v>43025</v>
      </c>
      <c r="C158" s="2">
        <v>31.59</v>
      </c>
      <c r="D158" s="2">
        <v>31.88</v>
      </c>
      <c r="E158">
        <f>(D158-C158)</f>
        <v>0.28999999999999915</v>
      </c>
      <c r="F158">
        <f>E158*100</f>
        <v>28.999999999999915</v>
      </c>
      <c r="G158">
        <f>C158*100</f>
        <v>3159</v>
      </c>
      <c r="H158">
        <f>COUNTIF(F158, "&gt;" &amp; 0)</f>
        <v>1</v>
      </c>
      <c r="I158" s="4">
        <f>(D158-C158)/C158</f>
        <v>9.1801202912313758E-3</v>
      </c>
    </row>
    <row r="159" spans="1:9" x14ac:dyDescent="0.35">
      <c r="A159" s="2" t="s">
        <v>148</v>
      </c>
      <c r="B159" s="3">
        <v>43025</v>
      </c>
      <c r="C159" s="2">
        <v>55.13</v>
      </c>
      <c r="D159" s="2">
        <v>51.39</v>
      </c>
      <c r="E159">
        <f>(D159-C159)</f>
        <v>-3.740000000000002</v>
      </c>
      <c r="F159">
        <f>E159*100</f>
        <v>-374.00000000000023</v>
      </c>
      <c r="G159">
        <f>C159*100</f>
        <v>5513</v>
      </c>
      <c r="H159">
        <f>COUNTIF(F159, "&gt;" &amp; 0)</f>
        <v>0</v>
      </c>
      <c r="I159" s="4">
        <f>(D159-C159)/C159</f>
        <v>-6.7839651732269218E-2</v>
      </c>
    </row>
    <row r="160" spans="1:9" x14ac:dyDescent="0.35">
      <c r="A160" s="2" t="s">
        <v>143</v>
      </c>
      <c r="B160" s="3">
        <v>43025</v>
      </c>
      <c r="C160" s="2">
        <v>31.06</v>
      </c>
      <c r="D160" s="2">
        <v>27.31</v>
      </c>
      <c r="E160">
        <f>(D160-C160)</f>
        <v>-3.75</v>
      </c>
      <c r="F160">
        <f>E160*100</f>
        <v>-375</v>
      </c>
      <c r="G160">
        <f>C160*100</f>
        <v>3106</v>
      </c>
      <c r="H160">
        <f>COUNTIF(F160, "&gt;" &amp; 0)</f>
        <v>0</v>
      </c>
      <c r="I160" s="4">
        <f>(D160-C160)/C160</f>
        <v>-0.12073406310367032</v>
      </c>
    </row>
    <row r="161" spans="1:9" x14ac:dyDescent="0.35">
      <c r="A161" s="2" t="s">
        <v>145</v>
      </c>
      <c r="B161" s="3">
        <v>43025</v>
      </c>
      <c r="C161" s="2">
        <v>270.32</v>
      </c>
      <c r="D161" s="2">
        <v>237.30799999999999</v>
      </c>
      <c r="E161">
        <f>(D161-C161)</f>
        <v>-33.012</v>
      </c>
      <c r="F161">
        <f>E161*100</f>
        <v>-3301.2</v>
      </c>
      <c r="G161">
        <f>C161*100</f>
        <v>27032</v>
      </c>
      <c r="H161">
        <f>COUNTIF(F161, "&gt;" &amp; 0)</f>
        <v>0</v>
      </c>
      <c r="I161" s="4">
        <f>(D161-C161)/C161</f>
        <v>-0.12212192956496006</v>
      </c>
    </row>
    <row r="162" spans="1:9" x14ac:dyDescent="0.35">
      <c r="A162" s="2" t="s">
        <v>138</v>
      </c>
      <c r="B162" s="3">
        <v>43026</v>
      </c>
      <c r="C162" s="2">
        <v>39.96</v>
      </c>
      <c r="D162" s="2">
        <v>43.35</v>
      </c>
      <c r="E162">
        <f>(D162-C162)</f>
        <v>3.3900000000000006</v>
      </c>
      <c r="F162">
        <f>E162*100</f>
        <v>339.00000000000006</v>
      </c>
      <c r="G162">
        <f>C162*100</f>
        <v>3996</v>
      </c>
      <c r="H162">
        <f>COUNTIF(F162, "&gt;" &amp; 0)</f>
        <v>1</v>
      </c>
      <c r="I162" s="4">
        <f>(D162-C162)/C162</f>
        <v>8.4834834834834852E-2</v>
      </c>
    </row>
    <row r="163" spans="1:9" x14ac:dyDescent="0.35">
      <c r="A163" s="2" t="s">
        <v>140</v>
      </c>
      <c r="B163" s="3">
        <v>43026</v>
      </c>
      <c r="C163" s="2">
        <v>70.11</v>
      </c>
      <c r="D163" s="2">
        <v>71.95</v>
      </c>
      <c r="E163">
        <f>(D163-C163)</f>
        <v>1.8400000000000034</v>
      </c>
      <c r="F163">
        <f>E163*100</f>
        <v>184.00000000000034</v>
      </c>
      <c r="G163">
        <f>C163*100</f>
        <v>7011</v>
      </c>
      <c r="H163">
        <f>COUNTIF(F163, "&gt;" &amp; 0)</f>
        <v>1</v>
      </c>
      <c r="I163" s="4">
        <f>(D163-C163)/C163</f>
        <v>2.6244472971045547E-2</v>
      </c>
    </row>
    <row r="164" spans="1:9" x14ac:dyDescent="0.35">
      <c r="A164" s="2" t="s">
        <v>139</v>
      </c>
      <c r="B164" s="3">
        <v>43026</v>
      </c>
      <c r="C164" s="2">
        <v>84.66</v>
      </c>
      <c r="D164" s="2">
        <v>85.54</v>
      </c>
      <c r="E164">
        <f>(D164-C164)</f>
        <v>0.88000000000000966</v>
      </c>
      <c r="F164">
        <f>E164*100</f>
        <v>88.000000000000966</v>
      </c>
      <c r="G164">
        <f>C164*100</f>
        <v>8466</v>
      </c>
      <c r="H164">
        <f>COUNTIF(F164, "&gt;" &amp; 0)</f>
        <v>1</v>
      </c>
      <c r="I164" s="4">
        <f>(D164-C164)/C164</f>
        <v>1.0394519253484641E-2</v>
      </c>
    </row>
    <row r="165" spans="1:9" x14ac:dyDescent="0.35">
      <c r="A165" s="2" t="s">
        <v>141</v>
      </c>
      <c r="B165" s="3">
        <v>43026</v>
      </c>
      <c r="C165" s="2">
        <v>75.290000000000006</v>
      </c>
      <c r="D165" s="2">
        <v>75.790000000000006</v>
      </c>
      <c r="E165">
        <f>(D165-C165)</f>
        <v>0.5</v>
      </c>
      <c r="F165">
        <f>E165*100</f>
        <v>50</v>
      </c>
      <c r="G165">
        <f>C165*100</f>
        <v>7529.0000000000009</v>
      </c>
      <c r="H165">
        <f>COUNTIF(F165, "&gt;" &amp; 0)</f>
        <v>1</v>
      </c>
      <c r="I165" s="4">
        <f>(D165-C165)/C165</f>
        <v>6.6409881790410411E-3</v>
      </c>
    </row>
    <row r="166" spans="1:9" x14ac:dyDescent="0.35">
      <c r="A166" s="2" t="s">
        <v>142</v>
      </c>
      <c r="B166" s="3">
        <v>43026</v>
      </c>
      <c r="C166" s="2">
        <v>42.97</v>
      </c>
      <c r="D166" s="2">
        <v>42.32</v>
      </c>
      <c r="E166">
        <f>(D166-C166)</f>
        <v>-0.64999999999999858</v>
      </c>
      <c r="F166">
        <f>E166*100</f>
        <v>-64.999999999999858</v>
      </c>
      <c r="G166">
        <f>C166*100</f>
        <v>4297</v>
      </c>
      <c r="H166">
        <f>COUNTIF(F166, "&gt;" &amp; 0)</f>
        <v>0</v>
      </c>
      <c r="I166" s="4">
        <f>(D166-C166)/C166</f>
        <v>-1.5126832673958543E-2</v>
      </c>
    </row>
    <row r="167" spans="1:9" x14ac:dyDescent="0.35">
      <c r="A167" s="2" t="s">
        <v>136</v>
      </c>
      <c r="B167" s="3">
        <v>43028</v>
      </c>
      <c r="C167" s="2">
        <v>62.83</v>
      </c>
      <c r="D167" s="2">
        <v>66.819999999999993</v>
      </c>
      <c r="E167">
        <f>(D167-C167)</f>
        <v>3.9899999999999949</v>
      </c>
      <c r="F167">
        <f>E167*100</f>
        <v>398.99999999999949</v>
      </c>
      <c r="G167">
        <f>C167*100</f>
        <v>6283</v>
      </c>
      <c r="H167">
        <f>COUNTIF(F167, "&gt;" &amp; 0)</f>
        <v>1</v>
      </c>
      <c r="I167" s="4">
        <f>(D167-C167)/C167</f>
        <v>6.3504695209294845E-2</v>
      </c>
    </row>
    <row r="168" spans="1:9" x14ac:dyDescent="0.35">
      <c r="A168" s="2" t="s">
        <v>137</v>
      </c>
      <c r="B168" s="3">
        <v>43028</v>
      </c>
      <c r="C168" s="2">
        <v>44.48</v>
      </c>
      <c r="D168" s="2">
        <v>45.691000000000003</v>
      </c>
      <c r="E168">
        <f>(D168-C168)</f>
        <v>1.2110000000000056</v>
      </c>
      <c r="F168">
        <f>E168*100</f>
        <v>121.10000000000056</v>
      </c>
      <c r="G168">
        <f>C168*100</f>
        <v>4448</v>
      </c>
      <c r="H168">
        <f>COUNTIF(F168, "&gt;" &amp; 0)</f>
        <v>1</v>
      </c>
      <c r="I168" s="4">
        <f>(D168-C168)/C168</f>
        <v>2.7225719424460559E-2</v>
      </c>
    </row>
    <row r="169" spans="1:9" x14ac:dyDescent="0.35">
      <c r="A169" s="2" t="s">
        <v>134</v>
      </c>
      <c r="B169" s="3">
        <v>43031</v>
      </c>
      <c r="C169" s="2">
        <v>6.1</v>
      </c>
      <c r="D169" s="2">
        <v>18.47</v>
      </c>
      <c r="E169">
        <f>(D169-C169)</f>
        <v>12.37</v>
      </c>
      <c r="F169">
        <f>E169*100</f>
        <v>1237</v>
      </c>
      <c r="G169">
        <f>C169*100</f>
        <v>610</v>
      </c>
      <c r="H169">
        <f>COUNTIF(F169, "&gt;" &amp; 0)</f>
        <v>1</v>
      </c>
      <c r="I169" s="4">
        <f>(D169-C169)/C169</f>
        <v>2.0278688524590165</v>
      </c>
    </row>
    <row r="170" spans="1:9" x14ac:dyDescent="0.35">
      <c r="A170" s="2" t="s">
        <v>132</v>
      </c>
      <c r="B170" s="3">
        <v>43031</v>
      </c>
      <c r="C170" s="2">
        <v>28.465</v>
      </c>
      <c r="D170" s="2">
        <v>32.74</v>
      </c>
      <c r="E170">
        <f>(D170-C170)</f>
        <v>4.2750000000000021</v>
      </c>
      <c r="F170">
        <f>E170*100</f>
        <v>427.50000000000023</v>
      </c>
      <c r="G170">
        <f>C170*100</f>
        <v>2846.5</v>
      </c>
      <c r="H170">
        <f>COUNTIF(F170, "&gt;" &amp; 0)</f>
        <v>1</v>
      </c>
      <c r="I170" s="4">
        <f>(D170-C170)/C170</f>
        <v>0.15018443702792911</v>
      </c>
    </row>
    <row r="171" spans="1:9" x14ac:dyDescent="0.35">
      <c r="A171" s="2" t="s">
        <v>133</v>
      </c>
      <c r="B171" s="3">
        <v>43031</v>
      </c>
      <c r="C171" s="2">
        <v>27.175000000000001</v>
      </c>
      <c r="D171" s="2">
        <v>29.138999999999999</v>
      </c>
      <c r="E171">
        <f>(D171-C171)</f>
        <v>1.9639999999999986</v>
      </c>
      <c r="F171">
        <f>E171*100</f>
        <v>196.39999999999986</v>
      </c>
      <c r="G171">
        <f>C171*100</f>
        <v>2717.5</v>
      </c>
      <c r="H171">
        <f>COUNTIF(F171, "&gt;" &amp; 0)</f>
        <v>1</v>
      </c>
      <c r="I171" s="4">
        <f>(D171-C171)/C171</f>
        <v>7.2272309107635643E-2</v>
      </c>
    </row>
    <row r="172" spans="1:9" x14ac:dyDescent="0.35">
      <c r="A172" s="2" t="s">
        <v>131</v>
      </c>
      <c r="B172" s="3">
        <v>43031</v>
      </c>
      <c r="C172" s="2">
        <v>35.729999999999997</v>
      </c>
      <c r="D172" s="2">
        <v>38.11</v>
      </c>
      <c r="E172">
        <f>(D172-C172)</f>
        <v>2.3800000000000026</v>
      </c>
      <c r="F172">
        <f>E172*100</f>
        <v>238.00000000000026</v>
      </c>
      <c r="G172">
        <f>C172*100</f>
        <v>3572.9999999999995</v>
      </c>
      <c r="H172">
        <f>COUNTIF(F172, "&gt;" &amp; 0)</f>
        <v>1</v>
      </c>
      <c r="I172" s="4">
        <f>(D172-C172)/C172</f>
        <v>6.6610691295829916E-2</v>
      </c>
    </row>
    <row r="173" spans="1:9" x14ac:dyDescent="0.35">
      <c r="A173" s="2" t="s">
        <v>135</v>
      </c>
      <c r="B173" s="3">
        <v>43031</v>
      </c>
      <c r="C173" s="2">
        <v>177.28</v>
      </c>
      <c r="D173" s="2">
        <v>167.16</v>
      </c>
      <c r="E173">
        <f>(D173-C173)</f>
        <v>-10.120000000000005</v>
      </c>
      <c r="F173">
        <f>E173*100</f>
        <v>-1012.0000000000005</v>
      </c>
      <c r="G173">
        <f>C173*100</f>
        <v>17728</v>
      </c>
      <c r="H173">
        <f>COUNTIF(F173, "&gt;" &amp; 0)</f>
        <v>0</v>
      </c>
      <c r="I173" s="4">
        <f>(D173-C173)/C173</f>
        <v>-5.7084837545126381E-2</v>
      </c>
    </row>
    <row r="174" spans="1:9" x14ac:dyDescent="0.35">
      <c r="A174" s="2" t="s">
        <v>130</v>
      </c>
      <c r="B174" s="3">
        <v>43032</v>
      </c>
      <c r="C174" s="2">
        <v>61.73</v>
      </c>
      <c r="D174" s="2">
        <v>63.61</v>
      </c>
      <c r="E174">
        <f>(D174-C174)</f>
        <v>1.8800000000000026</v>
      </c>
      <c r="F174">
        <f>E174*100</f>
        <v>188.00000000000026</v>
      </c>
      <c r="G174">
        <f>C174*100</f>
        <v>6173</v>
      </c>
      <c r="H174">
        <f>COUNTIF(F174, "&gt;" &amp; 0)</f>
        <v>1</v>
      </c>
      <c r="I174" s="4">
        <f>(D174-C174)/C174</f>
        <v>3.0455208164587765E-2</v>
      </c>
    </row>
    <row r="175" spans="1:9" x14ac:dyDescent="0.35">
      <c r="A175" s="2" t="s">
        <v>129</v>
      </c>
      <c r="B175" s="3">
        <v>43032</v>
      </c>
      <c r="C175" s="2">
        <v>10.68</v>
      </c>
      <c r="D175" s="2">
        <v>10.919</v>
      </c>
      <c r="E175">
        <f>(D175-C175)</f>
        <v>0.23900000000000077</v>
      </c>
      <c r="F175">
        <f>E175*100</f>
        <v>23.900000000000077</v>
      </c>
      <c r="G175">
        <f>C175*100</f>
        <v>1068</v>
      </c>
      <c r="H175">
        <f>COUNTIF(F175, "&gt;" &amp; 0)</f>
        <v>1</v>
      </c>
      <c r="I175" s="4">
        <f>(D175-C175)/C175</f>
        <v>2.2378277153558127E-2</v>
      </c>
    </row>
    <row r="176" spans="1:9" x14ac:dyDescent="0.35">
      <c r="A176" s="2" t="s">
        <v>127</v>
      </c>
      <c r="B176" s="3">
        <v>43033</v>
      </c>
      <c r="C176" s="2">
        <v>40.774999999999999</v>
      </c>
      <c r="D176" s="2">
        <v>45.125</v>
      </c>
      <c r="E176">
        <f>(D176-C176)</f>
        <v>4.3500000000000014</v>
      </c>
      <c r="F176">
        <f>E176*100</f>
        <v>435.00000000000011</v>
      </c>
      <c r="G176">
        <f>C176*100</f>
        <v>4077.5</v>
      </c>
      <c r="H176">
        <f>COUNTIF(F176, "&gt;" &amp; 0)</f>
        <v>1</v>
      </c>
      <c r="I176" s="4">
        <f>(D176-C176)/C176</f>
        <v>0.10668301655426123</v>
      </c>
    </row>
    <row r="177" spans="1:9" x14ac:dyDescent="0.35">
      <c r="A177" s="2" t="s">
        <v>128</v>
      </c>
      <c r="B177" s="3">
        <v>43033</v>
      </c>
      <c r="C177" s="2">
        <v>9.1050000000000004</v>
      </c>
      <c r="D177" s="2">
        <v>9.42</v>
      </c>
      <c r="E177">
        <f>(D177-C177)</f>
        <v>0.3149999999999995</v>
      </c>
      <c r="F177">
        <f>E177*100</f>
        <v>31.49999999999995</v>
      </c>
      <c r="G177">
        <f>C177*100</f>
        <v>910.5</v>
      </c>
      <c r="H177">
        <f>COUNTIF(F177, "&gt;" &amp; 0)</f>
        <v>1</v>
      </c>
      <c r="I177" s="4">
        <f>(D177-C177)/C177</f>
        <v>3.4596375617792365E-2</v>
      </c>
    </row>
    <row r="178" spans="1:9" x14ac:dyDescent="0.35">
      <c r="A178" s="2" t="s">
        <v>126</v>
      </c>
      <c r="B178" s="3">
        <v>43034</v>
      </c>
      <c r="C178" s="2">
        <v>39.984999999999999</v>
      </c>
      <c r="D178" s="2">
        <v>56.46</v>
      </c>
      <c r="E178">
        <f>(D178-C178)</f>
        <v>16.475000000000001</v>
      </c>
      <c r="F178">
        <f>E178*100</f>
        <v>1647.5000000000002</v>
      </c>
      <c r="G178">
        <f>C178*100</f>
        <v>3998.5</v>
      </c>
      <c r="H178">
        <f>COUNTIF(F178, "&gt;" &amp; 0)</f>
        <v>1</v>
      </c>
      <c r="I178" s="4">
        <f>(D178-C178)/C178</f>
        <v>0.41202951106665003</v>
      </c>
    </row>
    <row r="179" spans="1:9" x14ac:dyDescent="0.35">
      <c r="A179" s="2" t="s">
        <v>125</v>
      </c>
      <c r="B179" s="3">
        <v>43035</v>
      </c>
      <c r="C179" s="2">
        <v>44.575000000000003</v>
      </c>
      <c r="D179" s="2">
        <v>45.25</v>
      </c>
      <c r="E179">
        <f>(D179-C179)</f>
        <v>0.67499999999999716</v>
      </c>
      <c r="F179">
        <f>E179*100</f>
        <v>67.499999999999716</v>
      </c>
      <c r="G179">
        <f>C179*100</f>
        <v>4457.5</v>
      </c>
      <c r="H179">
        <f>COUNTIF(F179, "&gt;" &amp; 0)</f>
        <v>1</v>
      </c>
      <c r="I179" s="4">
        <f>(D179-C179)/C179</f>
        <v>1.5143017386427305E-2</v>
      </c>
    </row>
    <row r="180" spans="1:9" x14ac:dyDescent="0.35">
      <c r="A180" s="2" t="s">
        <v>124</v>
      </c>
      <c r="B180" s="3">
        <v>43038</v>
      </c>
      <c r="C180" s="2">
        <v>26.234999999999999</v>
      </c>
      <c r="D180" s="2">
        <v>27.73</v>
      </c>
      <c r="E180">
        <f>(D180-C180)</f>
        <v>1.495000000000001</v>
      </c>
      <c r="F180">
        <f>E180*100</f>
        <v>149.50000000000011</v>
      </c>
      <c r="G180">
        <f>C180*100</f>
        <v>2623.5</v>
      </c>
      <c r="H180">
        <f>COUNTIF(F180, "&gt;" &amp; 0)</f>
        <v>1</v>
      </c>
      <c r="I180" s="4">
        <f>(D180-C180)/C180</f>
        <v>5.6984943777396643E-2</v>
      </c>
    </row>
    <row r="181" spans="1:9" x14ac:dyDescent="0.35">
      <c r="A181" s="2" t="s">
        <v>122</v>
      </c>
      <c r="B181" s="3">
        <v>43039</v>
      </c>
      <c r="C181" s="2">
        <v>54.435000000000002</v>
      </c>
      <c r="D181" s="2">
        <v>55.92</v>
      </c>
      <c r="E181">
        <f>(D181-C181)</f>
        <v>1.4849999999999994</v>
      </c>
      <c r="F181">
        <f>E181*100</f>
        <v>148.49999999999994</v>
      </c>
      <c r="G181">
        <f>C181*100</f>
        <v>5443.5</v>
      </c>
      <c r="H181">
        <f>COUNTIF(F181, "&gt;" &amp; 0)</f>
        <v>1</v>
      </c>
      <c r="I181" s="4">
        <f>(D181-C181)/C181</f>
        <v>2.7280242491044354E-2</v>
      </c>
    </row>
    <row r="182" spans="1:9" x14ac:dyDescent="0.35">
      <c r="A182" s="2" t="s">
        <v>121</v>
      </c>
      <c r="B182" s="3">
        <v>43039</v>
      </c>
      <c r="C182" s="2">
        <v>29.86</v>
      </c>
      <c r="D182" s="2">
        <v>29.75</v>
      </c>
      <c r="E182">
        <f>(D182-C182)</f>
        <v>-0.10999999999999943</v>
      </c>
      <c r="F182">
        <f>E182*100</f>
        <v>-10.999999999999943</v>
      </c>
      <c r="G182">
        <f>C182*100</f>
        <v>2986</v>
      </c>
      <c r="H182">
        <f>COUNTIF(F182, "&gt;" &amp; 0)</f>
        <v>0</v>
      </c>
      <c r="I182" s="4">
        <f>(D182-C182)/C182</f>
        <v>-3.6838580040187354E-3</v>
      </c>
    </row>
    <row r="183" spans="1:9" x14ac:dyDescent="0.35">
      <c r="A183" s="2" t="s">
        <v>123</v>
      </c>
      <c r="B183" s="3">
        <v>43039</v>
      </c>
      <c r="C183" s="2">
        <v>42.5</v>
      </c>
      <c r="D183" s="2">
        <v>41.44</v>
      </c>
      <c r="E183">
        <f>(D183-C183)</f>
        <v>-1.0600000000000023</v>
      </c>
      <c r="F183">
        <f>E183*100</f>
        <v>-106.00000000000023</v>
      </c>
      <c r="G183">
        <f>C183*100</f>
        <v>4250</v>
      </c>
      <c r="H183">
        <f>COUNTIF(F183, "&gt;" &amp; 0)</f>
        <v>0</v>
      </c>
      <c r="I183" s="4">
        <f>(D183-C183)/C183</f>
        <v>-2.4941176470588289E-2</v>
      </c>
    </row>
    <row r="184" spans="1:9" x14ac:dyDescent="0.35">
      <c r="A184" s="2" t="s">
        <v>117</v>
      </c>
      <c r="B184" s="3">
        <v>43040</v>
      </c>
      <c r="C184" s="2">
        <v>53.83</v>
      </c>
      <c r="D184" s="2">
        <v>59.875</v>
      </c>
      <c r="E184">
        <f>(D184-C184)</f>
        <v>6.0450000000000017</v>
      </c>
      <c r="F184">
        <f>E184*100</f>
        <v>604.50000000000023</v>
      </c>
      <c r="G184">
        <f>C184*100</f>
        <v>5383</v>
      </c>
      <c r="H184">
        <f>COUNTIF(F184, "&gt;" &amp; 0)</f>
        <v>1</v>
      </c>
      <c r="I184" s="4">
        <f>(D184-C184)/C184</f>
        <v>0.1122979751068178</v>
      </c>
    </row>
    <row r="185" spans="1:9" x14ac:dyDescent="0.35">
      <c r="A185" s="2" t="s">
        <v>119</v>
      </c>
      <c r="B185" s="3">
        <v>43040</v>
      </c>
      <c r="C185" s="2">
        <v>95.79</v>
      </c>
      <c r="D185" s="2">
        <v>98.38</v>
      </c>
      <c r="E185">
        <f>(D185-C185)</f>
        <v>2.5899999999999892</v>
      </c>
      <c r="F185">
        <f>E185*100</f>
        <v>258.99999999999892</v>
      </c>
      <c r="G185">
        <f>C185*100</f>
        <v>9579</v>
      </c>
      <c r="H185">
        <f>COUNTIF(F185, "&gt;" &amp; 0)</f>
        <v>1</v>
      </c>
      <c r="I185" s="4">
        <f>(D185-C185)/C185</f>
        <v>2.7038312976302215E-2</v>
      </c>
    </row>
    <row r="186" spans="1:9" x14ac:dyDescent="0.35">
      <c r="A186" s="2" t="s">
        <v>118</v>
      </c>
      <c r="B186" s="3">
        <v>43040</v>
      </c>
      <c r="C186" s="2">
        <v>31.81</v>
      </c>
      <c r="D186" s="2">
        <v>32.07</v>
      </c>
      <c r="E186">
        <f>(D186-C186)</f>
        <v>0.26000000000000156</v>
      </c>
      <c r="F186">
        <f>E186*100</f>
        <v>26.000000000000156</v>
      </c>
      <c r="G186">
        <f>C186*100</f>
        <v>3181</v>
      </c>
      <c r="H186">
        <f>COUNTIF(F186, "&gt;" &amp; 0)</f>
        <v>1</v>
      </c>
      <c r="I186" s="4">
        <f>(D186-C186)/C186</f>
        <v>8.1735303363722599E-3</v>
      </c>
    </row>
    <row r="187" spans="1:9" x14ac:dyDescent="0.35">
      <c r="A187" s="2" t="s">
        <v>120</v>
      </c>
      <c r="B187" s="3">
        <v>43040</v>
      </c>
      <c r="C187" s="2">
        <v>8.24</v>
      </c>
      <c r="D187" s="2">
        <v>7.1</v>
      </c>
      <c r="E187">
        <f>(D187-C187)</f>
        <v>-1.1400000000000006</v>
      </c>
      <c r="F187">
        <f>E187*100</f>
        <v>-114.00000000000006</v>
      </c>
      <c r="G187">
        <f>C187*100</f>
        <v>824</v>
      </c>
      <c r="H187">
        <f>COUNTIF(F187, "&gt;" &amp; 0)</f>
        <v>0</v>
      </c>
      <c r="I187" s="4">
        <f>(D187-C187)/C187</f>
        <v>-0.13834951456310687</v>
      </c>
    </row>
    <row r="188" spans="1:9" x14ac:dyDescent="0.35">
      <c r="A188" s="2" t="s">
        <v>113</v>
      </c>
      <c r="B188" s="3">
        <v>43041</v>
      </c>
      <c r="C188" s="2">
        <v>37.770000000000003</v>
      </c>
      <c r="D188" s="2">
        <v>40.710999999999999</v>
      </c>
      <c r="E188">
        <f>(D188-C188)</f>
        <v>2.9409999999999954</v>
      </c>
      <c r="F188">
        <f>E188*100</f>
        <v>294.09999999999957</v>
      </c>
      <c r="G188">
        <f>C188*100</f>
        <v>3777.0000000000005</v>
      </c>
      <c r="H188">
        <f>COUNTIF(F188, "&gt;" &amp; 0)</f>
        <v>1</v>
      </c>
      <c r="I188" s="4">
        <f>(D188-C188)/C188</f>
        <v>7.7866031241726114E-2</v>
      </c>
    </row>
    <row r="189" spans="1:9" x14ac:dyDescent="0.35">
      <c r="A189" s="2" t="s">
        <v>115</v>
      </c>
      <c r="B189" s="3">
        <v>43041</v>
      </c>
      <c r="C189" s="2">
        <v>108.41</v>
      </c>
      <c r="D189" s="2">
        <v>113.29600000000001</v>
      </c>
      <c r="E189">
        <f>(D189-C189)</f>
        <v>4.8860000000000099</v>
      </c>
      <c r="F189">
        <f>E189*100</f>
        <v>488.60000000000099</v>
      </c>
      <c r="G189">
        <f>C189*100</f>
        <v>10841</v>
      </c>
      <c r="H189">
        <f>COUNTIF(F189, "&gt;" &amp; 0)</f>
        <v>1</v>
      </c>
      <c r="I189" s="4">
        <f>(D189-C189)/C189</f>
        <v>4.5069643021861547E-2</v>
      </c>
    </row>
    <row r="190" spans="1:9" x14ac:dyDescent="0.35">
      <c r="A190" s="2" t="s">
        <v>116</v>
      </c>
      <c r="B190" s="3">
        <v>43041</v>
      </c>
      <c r="C190" s="2">
        <v>148.56</v>
      </c>
      <c r="D190" s="2">
        <v>145.76499999999999</v>
      </c>
      <c r="E190">
        <f>(D190-C190)</f>
        <v>-2.7950000000000159</v>
      </c>
      <c r="F190">
        <f>E190*100</f>
        <v>-279.50000000000159</v>
      </c>
      <c r="G190">
        <f>C190*100</f>
        <v>14856</v>
      </c>
      <c r="H190">
        <f>COUNTIF(F190, "&gt;" &amp; 0)</f>
        <v>0</v>
      </c>
      <c r="I190" s="4">
        <f>(D190-C190)/C190</f>
        <v>-1.8813947226709853E-2</v>
      </c>
    </row>
    <row r="191" spans="1:9" x14ac:dyDescent="0.35">
      <c r="A191" s="2" t="s">
        <v>114</v>
      </c>
      <c r="B191" s="3">
        <v>43041</v>
      </c>
      <c r="C191" s="2">
        <v>29.12</v>
      </c>
      <c r="D191" s="2">
        <v>28.55</v>
      </c>
      <c r="E191">
        <f>(D191-C191)</f>
        <v>-0.57000000000000028</v>
      </c>
      <c r="F191">
        <f>E191*100</f>
        <v>-57.000000000000028</v>
      </c>
      <c r="G191">
        <f>C191*100</f>
        <v>2912</v>
      </c>
      <c r="H191">
        <f>COUNTIF(F191, "&gt;" &amp; 0)</f>
        <v>0</v>
      </c>
      <c r="I191" s="4">
        <f>(D191-C191)/C191</f>
        <v>-1.9574175824175834E-2</v>
      </c>
    </row>
    <row r="192" spans="1:9" x14ac:dyDescent="0.35">
      <c r="A192" s="2" t="s">
        <v>112</v>
      </c>
      <c r="B192" s="3">
        <v>43042</v>
      </c>
      <c r="C192" s="2">
        <v>81.25</v>
      </c>
      <c r="D192" s="2">
        <v>81.66</v>
      </c>
      <c r="E192">
        <f>(D192-C192)</f>
        <v>0.40999999999999659</v>
      </c>
      <c r="F192">
        <f>E192*100</f>
        <v>40.999999999999659</v>
      </c>
      <c r="G192">
        <f>C192*100</f>
        <v>8125</v>
      </c>
      <c r="H192">
        <f>COUNTIF(F192, "&gt;" &amp; 0)</f>
        <v>1</v>
      </c>
      <c r="I192" s="4">
        <f>(D192-C192)/C192</f>
        <v>5.0461538461538044E-3</v>
      </c>
    </row>
    <row r="193" spans="1:9" x14ac:dyDescent="0.35">
      <c r="A193" s="2" t="s">
        <v>111</v>
      </c>
      <c r="B193" s="3">
        <v>43045</v>
      </c>
      <c r="C193" s="2">
        <v>28.774999999999999</v>
      </c>
      <c r="D193" s="2">
        <v>28.66</v>
      </c>
      <c r="E193">
        <f>(D193-C193)</f>
        <v>-0.11499999999999844</v>
      </c>
      <c r="F193">
        <f>E193*100</f>
        <v>-11.499999999999844</v>
      </c>
      <c r="G193">
        <f>C193*100</f>
        <v>2877.5</v>
      </c>
      <c r="H193">
        <f>COUNTIF(F193, "&gt;" &amp; 0)</f>
        <v>0</v>
      </c>
      <c r="I193" s="4">
        <f>(D193-C193)/C193</f>
        <v>-3.9965247610772702E-3</v>
      </c>
    </row>
    <row r="194" spans="1:9" x14ac:dyDescent="0.35">
      <c r="A194" s="2" t="s">
        <v>110</v>
      </c>
      <c r="B194" s="3">
        <v>43045</v>
      </c>
      <c r="C194" s="2">
        <v>17.260000000000002</v>
      </c>
      <c r="D194" s="2">
        <v>16.984999999999999</v>
      </c>
      <c r="E194">
        <f>(D194-C194)</f>
        <v>-0.27500000000000213</v>
      </c>
      <c r="F194">
        <f>E194*100</f>
        <v>-27.500000000000213</v>
      </c>
      <c r="G194">
        <f>C194*100</f>
        <v>1726.0000000000002</v>
      </c>
      <c r="H194">
        <f>COUNTIF(F194, "&gt;" &amp; 0)</f>
        <v>0</v>
      </c>
      <c r="I194" s="4">
        <f>(D194-C194)/C194</f>
        <v>-1.5932792584009391E-2</v>
      </c>
    </row>
    <row r="195" spans="1:9" x14ac:dyDescent="0.35">
      <c r="A195" s="2" t="s">
        <v>106</v>
      </c>
      <c r="B195" s="3">
        <v>43046</v>
      </c>
      <c r="C195" s="2">
        <v>69.2</v>
      </c>
      <c r="D195" s="2">
        <v>77.95</v>
      </c>
      <c r="E195">
        <f>(D195-C195)</f>
        <v>8.75</v>
      </c>
      <c r="F195">
        <f>E195*100</f>
        <v>875</v>
      </c>
      <c r="G195">
        <f>C195*100</f>
        <v>6920</v>
      </c>
      <c r="H195">
        <f>COUNTIF(F195, "&gt;" &amp; 0)</f>
        <v>1</v>
      </c>
      <c r="I195" s="4">
        <f>(D195-C195)/C195</f>
        <v>0.1264450867052023</v>
      </c>
    </row>
    <row r="196" spans="1:9" x14ac:dyDescent="0.35">
      <c r="A196" s="2" t="s">
        <v>107</v>
      </c>
      <c r="B196" s="3">
        <v>43046</v>
      </c>
      <c r="C196" s="2">
        <v>42.34</v>
      </c>
      <c r="D196" s="2">
        <v>44.64</v>
      </c>
      <c r="E196">
        <f>(D196-C196)</f>
        <v>2.2999999999999972</v>
      </c>
      <c r="F196">
        <f>E196*100</f>
        <v>229.99999999999972</v>
      </c>
      <c r="G196">
        <f>C196*100</f>
        <v>4234</v>
      </c>
      <c r="H196">
        <f>COUNTIF(F196, "&gt;" &amp; 0)</f>
        <v>1</v>
      </c>
      <c r="I196" s="4">
        <f>(D196-C196)/C196</f>
        <v>5.4322153991497334E-2</v>
      </c>
    </row>
    <row r="197" spans="1:9" x14ac:dyDescent="0.35">
      <c r="A197" s="2" t="s">
        <v>109</v>
      </c>
      <c r="B197" s="3">
        <v>43046</v>
      </c>
      <c r="C197" s="2">
        <v>174.79</v>
      </c>
      <c r="D197" s="2">
        <v>172.32</v>
      </c>
      <c r="E197">
        <f>(D197-C197)</f>
        <v>-2.4699999999999989</v>
      </c>
      <c r="F197">
        <f>E197*100</f>
        <v>-246.99999999999989</v>
      </c>
      <c r="G197">
        <f>C197*100</f>
        <v>17479</v>
      </c>
      <c r="H197">
        <f>COUNTIF(F197, "&gt;" &amp; 0)</f>
        <v>0</v>
      </c>
      <c r="I197" s="4">
        <f>(D197-C197)/C197</f>
        <v>-1.4131243206133069E-2</v>
      </c>
    </row>
    <row r="198" spans="1:9" x14ac:dyDescent="0.35">
      <c r="A198" s="2" t="s">
        <v>108</v>
      </c>
      <c r="B198" s="3">
        <v>43046</v>
      </c>
      <c r="C198" s="2">
        <v>14.244999999999999</v>
      </c>
      <c r="D198" s="2">
        <v>7.13</v>
      </c>
      <c r="E198">
        <f>(D198-C198)</f>
        <v>-7.1149999999999993</v>
      </c>
      <c r="F198">
        <f>E198*100</f>
        <v>-711.49999999999989</v>
      </c>
      <c r="G198">
        <f>C198*100</f>
        <v>1424.5</v>
      </c>
      <c r="H198">
        <f>COUNTIF(F198, "&gt;" &amp; 0)</f>
        <v>0</v>
      </c>
      <c r="I198" s="4">
        <f>(D198-C198)/C198</f>
        <v>-0.49947349947349945</v>
      </c>
    </row>
    <row r="199" spans="1:9" x14ac:dyDescent="0.35">
      <c r="A199" s="2" t="s">
        <v>105</v>
      </c>
      <c r="B199" s="3">
        <v>43047</v>
      </c>
      <c r="C199" s="2">
        <v>93.245000000000005</v>
      </c>
      <c r="D199" s="2">
        <v>94.16</v>
      </c>
      <c r="E199">
        <f>(D199-C199)</f>
        <v>0.91499999999999204</v>
      </c>
      <c r="F199">
        <f>E199*100</f>
        <v>91.499999999999204</v>
      </c>
      <c r="G199">
        <f>C199*100</f>
        <v>9324.5</v>
      </c>
      <c r="H199">
        <f>COUNTIF(F199, "&gt;" &amp; 0)</f>
        <v>1</v>
      </c>
      <c r="I199" s="4">
        <f>(D199-C199)/C199</f>
        <v>9.8128585983161785E-3</v>
      </c>
    </row>
    <row r="200" spans="1:9" x14ac:dyDescent="0.35">
      <c r="A200" s="2" t="s">
        <v>103</v>
      </c>
      <c r="B200" s="3">
        <v>43048</v>
      </c>
      <c r="C200" s="2">
        <v>114.02</v>
      </c>
      <c r="D200" s="2">
        <v>114.815</v>
      </c>
      <c r="E200">
        <f>(D200-C200)</f>
        <v>0.79500000000000171</v>
      </c>
      <c r="F200">
        <f>E200*100</f>
        <v>79.500000000000171</v>
      </c>
      <c r="G200">
        <f>C200*100</f>
        <v>11402</v>
      </c>
      <c r="H200">
        <f>COUNTIF(F200, "&gt;" &amp; 0)</f>
        <v>1</v>
      </c>
      <c r="I200" s="4">
        <f>(D200-C200)/C200</f>
        <v>6.9724609717593559E-3</v>
      </c>
    </row>
    <row r="201" spans="1:9" x14ac:dyDescent="0.35">
      <c r="A201" s="2" t="s">
        <v>104</v>
      </c>
      <c r="B201" s="3">
        <v>43048</v>
      </c>
      <c r="C201" s="2">
        <v>11.045</v>
      </c>
      <c r="D201" s="2">
        <v>10.877000000000001</v>
      </c>
      <c r="E201">
        <f>(D201-C201)</f>
        <v>-0.16799999999999926</v>
      </c>
      <c r="F201">
        <f>E201*100</f>
        <v>-16.799999999999926</v>
      </c>
      <c r="G201">
        <f>C201*100</f>
        <v>1104.5</v>
      </c>
      <c r="H201">
        <f>COUNTIF(F201, "&gt;" &amp; 0)</f>
        <v>0</v>
      </c>
      <c r="I201" s="4">
        <f>(D201-C201)/C201</f>
        <v>-1.5210502489814329E-2</v>
      </c>
    </row>
    <row r="202" spans="1:9" x14ac:dyDescent="0.35">
      <c r="A202" s="2" t="s">
        <v>101</v>
      </c>
      <c r="B202" s="3">
        <v>43049</v>
      </c>
      <c r="C202" s="2">
        <v>220.93</v>
      </c>
      <c r="D202" s="2">
        <v>229.447</v>
      </c>
      <c r="E202">
        <f>(D202-C202)</f>
        <v>8.5169999999999959</v>
      </c>
      <c r="F202">
        <f>E202*100</f>
        <v>851.69999999999959</v>
      </c>
      <c r="G202">
        <f>C202*100</f>
        <v>22093</v>
      </c>
      <c r="H202">
        <f>COUNTIF(F202, "&gt;" &amp; 0)</f>
        <v>1</v>
      </c>
      <c r="I202" s="4">
        <f>(D202-C202)/C202</f>
        <v>3.855067215860225E-2</v>
      </c>
    </row>
    <row r="203" spans="1:9" x14ac:dyDescent="0.35">
      <c r="A203" s="2" t="s">
        <v>102</v>
      </c>
      <c r="B203" s="3">
        <v>43049</v>
      </c>
      <c r="C203" s="2">
        <v>95.174999999999997</v>
      </c>
      <c r="D203" s="2">
        <v>98.08</v>
      </c>
      <c r="E203">
        <f>(D203-C203)</f>
        <v>2.9050000000000011</v>
      </c>
      <c r="F203">
        <f>E203*100</f>
        <v>290.50000000000011</v>
      </c>
      <c r="G203">
        <f>C203*100</f>
        <v>9517.5</v>
      </c>
      <c r="H203">
        <f>COUNTIF(F203, "&gt;" &amp; 0)</f>
        <v>1</v>
      </c>
      <c r="I203" s="4">
        <f>(D203-C203)/C203</f>
        <v>3.0522721302863161E-2</v>
      </c>
    </row>
    <row r="204" spans="1:9" x14ac:dyDescent="0.35">
      <c r="A204" s="2" t="s">
        <v>98</v>
      </c>
      <c r="B204" s="3">
        <v>43052</v>
      </c>
      <c r="C204" s="2">
        <v>37.104999999999997</v>
      </c>
      <c r="D204" s="2">
        <v>54.08</v>
      </c>
      <c r="E204">
        <f>(D204-C204)</f>
        <v>16.975000000000001</v>
      </c>
      <c r="F204">
        <f>E204*100</f>
        <v>1697.5000000000002</v>
      </c>
      <c r="G204">
        <f>C204*100</f>
        <v>3710.4999999999995</v>
      </c>
      <c r="H204">
        <f>COUNTIF(F204, "&gt;" &amp; 0)</f>
        <v>1</v>
      </c>
      <c r="I204" s="4">
        <f>(D204-C204)/C204</f>
        <v>0.45748551408166022</v>
      </c>
    </row>
    <row r="205" spans="1:9" x14ac:dyDescent="0.35">
      <c r="A205" s="2" t="s">
        <v>100</v>
      </c>
      <c r="B205" s="3">
        <v>43052</v>
      </c>
      <c r="C205" s="2">
        <v>21.72</v>
      </c>
      <c r="D205" s="2">
        <v>23.52</v>
      </c>
      <c r="E205">
        <f>(D205-C205)</f>
        <v>1.8000000000000007</v>
      </c>
      <c r="F205">
        <f>E205*100</f>
        <v>180.00000000000006</v>
      </c>
      <c r="G205">
        <f>C205*100</f>
        <v>2172</v>
      </c>
      <c r="H205">
        <f>COUNTIF(F205, "&gt;" &amp; 0)</f>
        <v>1</v>
      </c>
      <c r="I205" s="4">
        <f>(D205-C205)/C205</f>
        <v>8.2872928176795618E-2</v>
      </c>
    </row>
    <row r="206" spans="1:9" x14ac:dyDescent="0.35">
      <c r="A206" s="2" t="s">
        <v>97</v>
      </c>
      <c r="B206" s="3">
        <v>43052</v>
      </c>
      <c r="C206" s="2">
        <v>42.74</v>
      </c>
      <c r="D206" s="2">
        <v>44</v>
      </c>
      <c r="E206">
        <f>(D206-C206)</f>
        <v>1.259999999999998</v>
      </c>
      <c r="F206">
        <f>E206*100</f>
        <v>125.9999999999998</v>
      </c>
      <c r="G206">
        <f>C206*100</f>
        <v>4274</v>
      </c>
      <c r="H206">
        <f>COUNTIF(F206, "&gt;" &amp; 0)</f>
        <v>1</v>
      </c>
      <c r="I206" s="4">
        <f>(D206-C206)/C206</f>
        <v>2.9480580252690639E-2</v>
      </c>
    </row>
    <row r="207" spans="1:9" x14ac:dyDescent="0.35">
      <c r="A207" s="2" t="s">
        <v>99</v>
      </c>
      <c r="B207" s="3">
        <v>43052</v>
      </c>
      <c r="C207" s="2">
        <v>64.239999999999995</v>
      </c>
      <c r="D207" s="2">
        <v>61.42</v>
      </c>
      <c r="E207">
        <f>(D207-C207)</f>
        <v>-2.8199999999999932</v>
      </c>
      <c r="F207">
        <f>E207*100</f>
        <v>-281.99999999999932</v>
      </c>
      <c r="G207">
        <f>C207*100</f>
        <v>6423.9999999999991</v>
      </c>
      <c r="H207">
        <f>COUNTIF(F207, "&gt;" &amp; 0)</f>
        <v>0</v>
      </c>
      <c r="I207" s="4">
        <f>(D207-C207)/C207</f>
        <v>-4.3897882938978727E-2</v>
      </c>
    </row>
    <row r="208" spans="1:9" x14ac:dyDescent="0.35">
      <c r="A208" s="2" t="s">
        <v>97</v>
      </c>
      <c r="B208" s="3">
        <v>43053</v>
      </c>
      <c r="C208" s="2">
        <v>36.909999999999997</v>
      </c>
      <c r="D208" s="2">
        <v>44</v>
      </c>
      <c r="E208">
        <f>(D208-C208)</f>
        <v>7.0900000000000034</v>
      </c>
      <c r="F208">
        <f>E208*100</f>
        <v>709.00000000000034</v>
      </c>
      <c r="G208">
        <f>C208*100</f>
        <v>3690.9999999999995</v>
      </c>
      <c r="H208">
        <f>COUNTIF(F208, "&gt;" &amp; 0)</f>
        <v>1</v>
      </c>
      <c r="I208" s="4">
        <f>(D208-C208)/C208</f>
        <v>0.19208886480628568</v>
      </c>
    </row>
    <row r="209" spans="1:9" x14ac:dyDescent="0.35">
      <c r="A209" s="2" t="s">
        <v>96</v>
      </c>
      <c r="B209" s="3">
        <v>43053</v>
      </c>
      <c r="C209" s="2">
        <v>56.37</v>
      </c>
      <c r="D209" s="2">
        <v>59.56</v>
      </c>
      <c r="E209">
        <f>(D209-C209)</f>
        <v>3.1900000000000048</v>
      </c>
      <c r="F209">
        <f>E209*100</f>
        <v>319.00000000000045</v>
      </c>
      <c r="G209">
        <f>C209*100</f>
        <v>5637</v>
      </c>
      <c r="H209">
        <f>COUNTIF(F209, "&gt;" &amp; 0)</f>
        <v>1</v>
      </c>
      <c r="I209" s="4">
        <f>(D209-C209)/C209</f>
        <v>5.6590384956537253E-2</v>
      </c>
    </row>
    <row r="210" spans="1:9" x14ac:dyDescent="0.35">
      <c r="A210" s="2" t="s">
        <v>95</v>
      </c>
      <c r="B210" s="3">
        <v>43055</v>
      </c>
      <c r="C210" s="2">
        <v>31.89</v>
      </c>
      <c r="D210" s="2">
        <v>34.39</v>
      </c>
      <c r="E210">
        <f>(D210-C210)</f>
        <v>2.5</v>
      </c>
      <c r="F210">
        <f>E210*100</f>
        <v>250</v>
      </c>
      <c r="G210">
        <f>C210*100</f>
        <v>3189</v>
      </c>
      <c r="H210">
        <f>COUNTIF(F210, "&gt;" &amp; 0)</f>
        <v>1</v>
      </c>
      <c r="I210" s="4">
        <f>(D210-C210)/C210</f>
        <v>7.8394481028535593E-2</v>
      </c>
    </row>
    <row r="211" spans="1:9" x14ac:dyDescent="0.35">
      <c r="A211" s="2" t="s">
        <v>93</v>
      </c>
      <c r="B211" s="3">
        <v>43056</v>
      </c>
      <c r="C211" s="2">
        <v>16.954999999999998</v>
      </c>
      <c r="D211" s="2">
        <v>17.649999999999999</v>
      </c>
      <c r="E211">
        <f>(D211-C211)</f>
        <v>0.69500000000000028</v>
      </c>
      <c r="F211">
        <f>E211*100</f>
        <v>69.500000000000028</v>
      </c>
      <c r="G211">
        <f>C211*100</f>
        <v>1695.4999999999998</v>
      </c>
      <c r="H211">
        <f>COUNTIF(F211, "&gt;" &amp; 0)</f>
        <v>1</v>
      </c>
      <c r="I211" s="4">
        <f>(D211-C211)/C211</f>
        <v>4.099085815393691E-2</v>
      </c>
    </row>
    <row r="212" spans="1:9" x14ac:dyDescent="0.35">
      <c r="A212" s="2" t="s">
        <v>94</v>
      </c>
      <c r="B212" s="3">
        <v>43056</v>
      </c>
      <c r="C212" s="2">
        <v>6.8949999999999996</v>
      </c>
      <c r="D212" s="2">
        <v>6.71</v>
      </c>
      <c r="E212">
        <f>(D212-C212)</f>
        <v>-0.18499999999999961</v>
      </c>
      <c r="F212">
        <f>E212*100</f>
        <v>-18.499999999999961</v>
      </c>
      <c r="G212">
        <f>C212*100</f>
        <v>689.5</v>
      </c>
      <c r="H212">
        <f>COUNTIF(F212, "&gt;" &amp; 0)</f>
        <v>0</v>
      </c>
      <c r="I212" s="4">
        <f>(D212-C212)/C212</f>
        <v>-2.6831036983321191E-2</v>
      </c>
    </row>
    <row r="213" spans="1:9" x14ac:dyDescent="0.35">
      <c r="A213" s="2" t="s">
        <v>92</v>
      </c>
      <c r="B213" s="3">
        <v>43059</v>
      </c>
      <c r="C213" s="2">
        <v>40.024999999999999</v>
      </c>
      <c r="D213" s="2">
        <v>39.950000000000003</v>
      </c>
      <c r="E213">
        <f>(D213-C213)</f>
        <v>-7.4999999999995737E-2</v>
      </c>
      <c r="F213">
        <f>E213*100</f>
        <v>-7.4999999999995737</v>
      </c>
      <c r="G213">
        <f>C213*100</f>
        <v>4002.5</v>
      </c>
      <c r="H213">
        <f>COUNTIF(F213, "&gt;" &amp; 0)</f>
        <v>0</v>
      </c>
      <c r="I213" s="4">
        <f>(D213-C213)/C213</f>
        <v>-1.8738288569642909E-3</v>
      </c>
    </row>
    <row r="214" spans="1:9" x14ac:dyDescent="0.35">
      <c r="A214" s="2" t="s">
        <v>90</v>
      </c>
      <c r="B214" s="3">
        <v>43061</v>
      </c>
      <c r="C214" s="2">
        <v>5.9</v>
      </c>
      <c r="D214" s="2">
        <v>7.74</v>
      </c>
      <c r="E214">
        <f>(D214-C214)</f>
        <v>1.8399999999999999</v>
      </c>
      <c r="F214">
        <f>E214*100</f>
        <v>184</v>
      </c>
      <c r="G214">
        <f>C214*100</f>
        <v>590</v>
      </c>
      <c r="H214">
        <f>COUNTIF(F214, "&gt;" &amp; 0)</f>
        <v>1</v>
      </c>
      <c r="I214" s="4">
        <f>(D214-C214)/C214</f>
        <v>0.31186440677966099</v>
      </c>
    </row>
    <row r="215" spans="1:9" x14ac:dyDescent="0.35">
      <c r="A215" s="2" t="s">
        <v>91</v>
      </c>
      <c r="B215" s="3">
        <v>43061</v>
      </c>
      <c r="C215" s="2">
        <v>106.565</v>
      </c>
      <c r="D215" s="2">
        <v>108.86</v>
      </c>
      <c r="E215">
        <f>(D215-C215)</f>
        <v>2.2950000000000017</v>
      </c>
      <c r="F215">
        <f>E215*100</f>
        <v>229.50000000000017</v>
      </c>
      <c r="G215">
        <f>C215*100</f>
        <v>10656.5</v>
      </c>
      <c r="H215">
        <f>COUNTIF(F215, "&gt;" &amp; 0)</f>
        <v>1</v>
      </c>
      <c r="I215" s="4">
        <f>(D215-C215)/C215</f>
        <v>2.1536151644536216E-2</v>
      </c>
    </row>
    <row r="216" spans="1:9" x14ac:dyDescent="0.35">
      <c r="A216" s="2" t="s">
        <v>89</v>
      </c>
      <c r="B216" s="3">
        <v>43061</v>
      </c>
      <c r="C216" s="2">
        <v>17.899999999999999</v>
      </c>
      <c r="D216" s="2">
        <v>16.170999999999999</v>
      </c>
      <c r="E216">
        <f>(D216-C216)</f>
        <v>-1.7289999999999992</v>
      </c>
      <c r="F216">
        <f>E216*100</f>
        <v>-172.89999999999992</v>
      </c>
      <c r="G216">
        <f>C216*100</f>
        <v>1789.9999999999998</v>
      </c>
      <c r="H216">
        <f>COUNTIF(F216, "&gt;" &amp; 0)</f>
        <v>0</v>
      </c>
      <c r="I216" s="4">
        <f>(D216-C216)/C216</f>
        <v>-9.659217877094968E-2</v>
      </c>
    </row>
    <row r="217" spans="1:9" x14ac:dyDescent="0.35">
      <c r="A217" s="2" t="s">
        <v>82</v>
      </c>
      <c r="B217" s="3">
        <v>43067</v>
      </c>
      <c r="C217" s="2">
        <v>61.45</v>
      </c>
      <c r="D217" s="2">
        <v>64.709999999999994</v>
      </c>
      <c r="E217">
        <f>(D217-C217)</f>
        <v>3.2599999999999909</v>
      </c>
      <c r="F217">
        <f>E217*100</f>
        <v>325.99999999999909</v>
      </c>
      <c r="G217">
        <f>C217*100</f>
        <v>6145</v>
      </c>
      <c r="H217">
        <f>COUNTIF(F217, "&gt;" &amp; 0)</f>
        <v>1</v>
      </c>
      <c r="I217" s="4">
        <f>(D217-C217)/C217</f>
        <v>5.3051261187957541E-2</v>
      </c>
    </row>
    <row r="218" spans="1:9" x14ac:dyDescent="0.35">
      <c r="A218" s="2" t="s">
        <v>87</v>
      </c>
      <c r="B218" s="3">
        <v>43067</v>
      </c>
      <c r="C218" s="2">
        <v>176.6</v>
      </c>
      <c r="D218" s="2">
        <v>184.29</v>
      </c>
      <c r="E218">
        <f>(D218-C218)</f>
        <v>7.6899999999999977</v>
      </c>
      <c r="F218">
        <f>E218*100</f>
        <v>768.99999999999977</v>
      </c>
      <c r="G218">
        <f>C218*100</f>
        <v>17660</v>
      </c>
      <c r="H218">
        <f>COUNTIF(F218, "&gt;" &amp; 0)</f>
        <v>1</v>
      </c>
      <c r="I218" s="4">
        <f>(D218-C218)/C218</f>
        <v>4.3544733861834641E-2</v>
      </c>
    </row>
    <row r="219" spans="1:9" x14ac:dyDescent="0.35">
      <c r="A219" s="2" t="s">
        <v>74</v>
      </c>
      <c r="B219" s="3">
        <v>43067</v>
      </c>
      <c r="C219" s="2">
        <v>21.824999999999999</v>
      </c>
      <c r="D219" s="2">
        <v>22.65</v>
      </c>
      <c r="E219">
        <f>(D219-C219)</f>
        <v>0.82499999999999929</v>
      </c>
      <c r="F219">
        <f>E219*100</f>
        <v>82.499999999999929</v>
      </c>
      <c r="G219">
        <f>C219*100</f>
        <v>2182.5</v>
      </c>
      <c r="H219">
        <f>COUNTIF(F219, "&gt;" &amp; 0)</f>
        <v>1</v>
      </c>
      <c r="I219" s="4">
        <f>(D219-C219)/C219</f>
        <v>3.7800687285223337E-2</v>
      </c>
    </row>
    <row r="220" spans="1:9" x14ac:dyDescent="0.35">
      <c r="A220" s="2" t="s">
        <v>76</v>
      </c>
      <c r="B220" s="3">
        <v>43067</v>
      </c>
      <c r="C220" s="2">
        <v>34.549999999999997</v>
      </c>
      <c r="D220" s="2">
        <v>35.28</v>
      </c>
      <c r="E220">
        <f>(D220-C220)</f>
        <v>0.73000000000000398</v>
      </c>
      <c r="F220">
        <f>E220*100</f>
        <v>73.000000000000398</v>
      </c>
      <c r="G220">
        <f>C220*100</f>
        <v>3454.9999999999995</v>
      </c>
      <c r="H220">
        <f>COUNTIF(F220, "&gt;" &amp; 0)</f>
        <v>1</v>
      </c>
      <c r="I220" s="4">
        <f>(D220-C220)/C220</f>
        <v>2.1128798842257716E-2</v>
      </c>
    </row>
    <row r="221" spans="1:9" x14ac:dyDescent="0.35">
      <c r="A221" s="2" t="s">
        <v>79</v>
      </c>
      <c r="B221" s="3">
        <v>43067</v>
      </c>
      <c r="C221" s="2">
        <v>152.66</v>
      </c>
      <c r="D221" s="2">
        <v>155.71</v>
      </c>
      <c r="E221">
        <f>(D221-C221)</f>
        <v>3.0500000000000114</v>
      </c>
      <c r="F221">
        <f>E221*100</f>
        <v>305.00000000000114</v>
      </c>
      <c r="G221">
        <f>C221*100</f>
        <v>15266</v>
      </c>
      <c r="H221">
        <f>COUNTIF(F221, "&gt;" &amp; 0)</f>
        <v>1</v>
      </c>
      <c r="I221" s="4">
        <f>(D221-C221)/C221</f>
        <v>1.9979038385955793E-2</v>
      </c>
    </row>
    <row r="222" spans="1:9" x14ac:dyDescent="0.35">
      <c r="A222" s="2" t="s">
        <v>78</v>
      </c>
      <c r="B222" s="3">
        <v>43067</v>
      </c>
      <c r="C222" s="2">
        <v>149.30500000000001</v>
      </c>
      <c r="D222" s="2">
        <v>151.75</v>
      </c>
      <c r="E222">
        <f>(D222-C222)</f>
        <v>2.4449999999999932</v>
      </c>
      <c r="F222">
        <f>E222*100</f>
        <v>244.49999999999932</v>
      </c>
      <c r="G222">
        <f>C222*100</f>
        <v>14930.5</v>
      </c>
      <c r="H222">
        <f>COUNTIF(F222, "&gt;" &amp; 0)</f>
        <v>1</v>
      </c>
      <c r="I222" s="4">
        <f>(D222-C222)/C222</f>
        <v>1.6375874886976276E-2</v>
      </c>
    </row>
    <row r="223" spans="1:9" x14ac:dyDescent="0.35">
      <c r="A223" s="2" t="s">
        <v>77</v>
      </c>
      <c r="B223" s="3">
        <v>43067</v>
      </c>
      <c r="C223" s="2">
        <v>32.265000000000001</v>
      </c>
      <c r="D223" s="2">
        <v>32.72</v>
      </c>
      <c r="E223">
        <f>(D223-C223)</f>
        <v>0.45499999999999829</v>
      </c>
      <c r="F223">
        <f>E223*100</f>
        <v>45.499999999999829</v>
      </c>
      <c r="G223">
        <f>C223*100</f>
        <v>3226.5</v>
      </c>
      <c r="H223">
        <f>COUNTIF(F223, "&gt;" &amp; 0)</f>
        <v>1</v>
      </c>
      <c r="I223" s="4">
        <f>(D223-C223)/C223</f>
        <v>1.4101968076863421E-2</v>
      </c>
    </row>
    <row r="224" spans="1:9" x14ac:dyDescent="0.35">
      <c r="A224" s="2" t="s">
        <v>85</v>
      </c>
      <c r="B224" s="3">
        <v>43067</v>
      </c>
      <c r="C224" s="2">
        <v>15.744999999999999</v>
      </c>
      <c r="D224" s="2">
        <v>15.88</v>
      </c>
      <c r="E224">
        <f>(D224-C224)</f>
        <v>0.13500000000000156</v>
      </c>
      <c r="F224">
        <f>E224*100</f>
        <v>13.500000000000156</v>
      </c>
      <c r="G224">
        <f>C224*100</f>
        <v>1574.5</v>
      </c>
      <c r="H224">
        <f>COUNTIF(F224, "&gt;" &amp; 0)</f>
        <v>1</v>
      </c>
      <c r="I224" s="4">
        <f>(D224-C224)/C224</f>
        <v>8.5741505239759659E-3</v>
      </c>
    </row>
    <row r="225" spans="1:9" x14ac:dyDescent="0.35">
      <c r="A225" s="2" t="s">
        <v>84</v>
      </c>
      <c r="B225" s="3">
        <v>43067</v>
      </c>
      <c r="C225" s="2">
        <v>37.659999999999997</v>
      </c>
      <c r="D225" s="2">
        <v>37.94</v>
      </c>
      <c r="E225">
        <f>(D225-C225)</f>
        <v>0.28000000000000114</v>
      </c>
      <c r="F225">
        <f>E225*100</f>
        <v>28.000000000000114</v>
      </c>
      <c r="G225">
        <f>C225*100</f>
        <v>3765.9999999999995</v>
      </c>
      <c r="H225">
        <f>COUNTIF(F225, "&gt;" &amp; 0)</f>
        <v>1</v>
      </c>
      <c r="I225" s="4">
        <f>(D225-C225)/C225</f>
        <v>7.4349442379182465E-3</v>
      </c>
    </row>
    <row r="226" spans="1:9" x14ac:dyDescent="0.35">
      <c r="A226" s="2" t="s">
        <v>80</v>
      </c>
      <c r="B226" s="3">
        <v>43067</v>
      </c>
      <c r="C226" s="2">
        <v>69.44</v>
      </c>
      <c r="D226" s="2">
        <v>69.09</v>
      </c>
      <c r="E226">
        <f>(D226-C226)</f>
        <v>-0.34999999999999432</v>
      </c>
      <c r="F226">
        <f>E226*100</f>
        <v>-34.999999999999432</v>
      </c>
      <c r="G226">
        <f>C226*100</f>
        <v>6944</v>
      </c>
      <c r="H226">
        <f>COUNTIF(F226, "&gt;" &amp; 0)</f>
        <v>0</v>
      </c>
      <c r="I226" s="4">
        <f>(D226-C226)/C226</f>
        <v>-5.0403225806450796E-3</v>
      </c>
    </row>
    <row r="227" spans="1:9" x14ac:dyDescent="0.35">
      <c r="A227" s="2" t="s">
        <v>75</v>
      </c>
      <c r="B227" s="3">
        <v>43067</v>
      </c>
      <c r="C227" s="2">
        <v>53.81</v>
      </c>
      <c r="D227" s="2">
        <v>53.29</v>
      </c>
      <c r="E227">
        <f>(D227-C227)</f>
        <v>-0.52000000000000313</v>
      </c>
      <c r="F227">
        <f>E227*100</f>
        <v>-52.000000000000313</v>
      </c>
      <c r="G227">
        <f>C227*100</f>
        <v>5381</v>
      </c>
      <c r="H227">
        <f>COUNTIF(F227, "&gt;" &amp; 0)</f>
        <v>0</v>
      </c>
      <c r="I227" s="4">
        <f>(D227-C227)/C227</f>
        <v>-9.6636312952983298E-3</v>
      </c>
    </row>
    <row r="228" spans="1:9" x14ac:dyDescent="0.35">
      <c r="A228" s="2" t="s">
        <v>73</v>
      </c>
      <c r="B228" s="3">
        <v>43067</v>
      </c>
      <c r="C228" s="2">
        <v>68.23</v>
      </c>
      <c r="D228" s="2">
        <v>67.34</v>
      </c>
      <c r="E228">
        <f>(D228-C228)</f>
        <v>-0.89000000000000057</v>
      </c>
      <c r="F228">
        <f>E228*100</f>
        <v>-89.000000000000057</v>
      </c>
      <c r="G228">
        <f>C228*100</f>
        <v>6823</v>
      </c>
      <c r="H228">
        <f>COUNTIF(F228, "&gt;" &amp; 0)</f>
        <v>0</v>
      </c>
      <c r="I228" s="4">
        <f>(D228-C228)/C228</f>
        <v>-1.3044115491719193E-2</v>
      </c>
    </row>
    <row r="229" spans="1:9" x14ac:dyDescent="0.35">
      <c r="A229" s="2" t="s">
        <v>83</v>
      </c>
      <c r="B229" s="3">
        <v>43067</v>
      </c>
      <c r="C229" s="2">
        <v>46.49</v>
      </c>
      <c r="D229" s="2">
        <v>45.74</v>
      </c>
      <c r="E229">
        <f>(D229-C229)</f>
        <v>-0.75</v>
      </c>
      <c r="F229">
        <f>E229*100</f>
        <v>-75</v>
      </c>
      <c r="G229">
        <f>C229*100</f>
        <v>4649</v>
      </c>
      <c r="H229">
        <f>COUNTIF(F229, "&gt;" &amp; 0)</f>
        <v>0</v>
      </c>
      <c r="I229" s="4">
        <f>(D229-C229)/C229</f>
        <v>-1.6132501613250159E-2</v>
      </c>
    </row>
    <row r="230" spans="1:9" x14ac:dyDescent="0.35">
      <c r="A230" s="2" t="s">
        <v>81</v>
      </c>
      <c r="B230" s="3">
        <v>43067</v>
      </c>
      <c r="C230" s="2">
        <v>22.785</v>
      </c>
      <c r="D230" s="2">
        <v>21.094999999999999</v>
      </c>
      <c r="E230">
        <f>(D230-C230)</f>
        <v>-1.6900000000000013</v>
      </c>
      <c r="F230">
        <f>E230*100</f>
        <v>-169.00000000000011</v>
      </c>
      <c r="G230">
        <f>C230*100</f>
        <v>2278.5</v>
      </c>
      <c r="H230">
        <f>COUNTIF(F230, "&gt;" &amp; 0)</f>
        <v>0</v>
      </c>
      <c r="I230" s="4">
        <f>(D230-C230)/C230</f>
        <v>-7.4171604125521234E-2</v>
      </c>
    </row>
    <row r="231" spans="1:9" x14ac:dyDescent="0.35">
      <c r="A231" s="2" t="s">
        <v>88</v>
      </c>
      <c r="B231" s="3">
        <v>43067</v>
      </c>
      <c r="C231" s="2">
        <v>14.54</v>
      </c>
      <c r="D231" s="2">
        <v>12.57</v>
      </c>
      <c r="E231">
        <f>(D231-C231)</f>
        <v>-1.9699999999999989</v>
      </c>
      <c r="F231">
        <f>E231*100</f>
        <v>-196.99999999999989</v>
      </c>
      <c r="G231">
        <f>C231*100</f>
        <v>1454</v>
      </c>
      <c r="H231">
        <f>COUNTIF(F231, "&gt;" &amp; 0)</f>
        <v>0</v>
      </c>
      <c r="I231" s="4">
        <f>(D231-C231)/C231</f>
        <v>-0.13548830811554327</v>
      </c>
    </row>
    <row r="232" spans="1:9" x14ac:dyDescent="0.35">
      <c r="A232" s="2" t="s">
        <v>86</v>
      </c>
      <c r="B232" s="3">
        <v>43067</v>
      </c>
      <c r="C232" s="2">
        <v>129.94</v>
      </c>
      <c r="D232" s="2">
        <v>107.53</v>
      </c>
      <c r="E232">
        <f>(D232-C232)</f>
        <v>-22.409999999999997</v>
      </c>
      <c r="F232">
        <f>E232*100</f>
        <v>-2240.9999999999995</v>
      </c>
      <c r="G232">
        <f>C232*100</f>
        <v>12994</v>
      </c>
      <c r="H232">
        <f>COUNTIF(F232, "&gt;" &amp; 0)</f>
        <v>0</v>
      </c>
      <c r="I232" s="4">
        <f>(D232-C232)/C232</f>
        <v>-0.17246421425273201</v>
      </c>
    </row>
    <row r="233" spans="1:9" x14ac:dyDescent="0.35">
      <c r="A233" s="2" t="s">
        <v>69</v>
      </c>
      <c r="B233" s="3">
        <v>43068</v>
      </c>
      <c r="C233" s="2">
        <v>66.569999999999993</v>
      </c>
      <c r="D233" s="2">
        <v>67.834999999999994</v>
      </c>
      <c r="E233">
        <f>(D233-C233)</f>
        <v>1.2650000000000006</v>
      </c>
      <c r="F233">
        <f>E233*100</f>
        <v>126.50000000000006</v>
      </c>
      <c r="G233">
        <f>C233*100</f>
        <v>6656.9999999999991</v>
      </c>
      <c r="H233">
        <f>COUNTIF(F233, "&gt;" &amp; 0)</f>
        <v>1</v>
      </c>
      <c r="I233" s="4">
        <f>(D233-C233)/C233</f>
        <v>1.9002553702869171E-2</v>
      </c>
    </row>
    <row r="234" spans="1:9" x14ac:dyDescent="0.35">
      <c r="A234" s="2" t="s">
        <v>72</v>
      </c>
      <c r="B234" s="3">
        <v>43068</v>
      </c>
      <c r="C234" s="2">
        <v>31.15</v>
      </c>
      <c r="D234" s="2">
        <v>31.283000000000001</v>
      </c>
      <c r="E234">
        <f>(D234-C234)</f>
        <v>0.13300000000000267</v>
      </c>
      <c r="F234">
        <f>E234*100</f>
        <v>13.300000000000267</v>
      </c>
      <c r="G234">
        <f>C234*100</f>
        <v>3115</v>
      </c>
      <c r="H234">
        <f>COUNTIF(F234, "&gt;" &amp; 0)</f>
        <v>1</v>
      </c>
      <c r="I234" s="4">
        <f>(D234-C234)/C234</f>
        <v>4.2696629213484008E-3</v>
      </c>
    </row>
    <row r="235" spans="1:9" x14ac:dyDescent="0.35">
      <c r="A235" s="2" t="s">
        <v>70</v>
      </c>
      <c r="B235" s="3">
        <v>43068</v>
      </c>
      <c r="C235" s="2">
        <v>35.14</v>
      </c>
      <c r="D235" s="2">
        <v>34.97</v>
      </c>
      <c r="E235">
        <f>(D235-C235)</f>
        <v>-0.17000000000000171</v>
      </c>
      <c r="F235">
        <f>E235*100</f>
        <v>-17.000000000000171</v>
      </c>
      <c r="G235">
        <f>C235*100</f>
        <v>3514</v>
      </c>
      <c r="H235">
        <f>COUNTIF(F235, "&gt;" &amp; 0)</f>
        <v>0</v>
      </c>
      <c r="I235" s="4">
        <f>(D235-C235)/C235</f>
        <v>-4.8377916903813807E-3</v>
      </c>
    </row>
    <row r="236" spans="1:9" x14ac:dyDescent="0.35">
      <c r="A236" s="2" t="s">
        <v>71</v>
      </c>
      <c r="B236" s="3">
        <v>43068</v>
      </c>
      <c r="C236" s="2">
        <v>16.385000000000002</v>
      </c>
      <c r="D236" s="2">
        <v>16.010000000000002</v>
      </c>
      <c r="E236">
        <f>(D236-C236)</f>
        <v>-0.375</v>
      </c>
      <c r="F236">
        <f>E236*100</f>
        <v>-37.5</v>
      </c>
      <c r="G236">
        <f>C236*100</f>
        <v>1638.5000000000002</v>
      </c>
      <c r="H236">
        <f>COUNTIF(F236, "&gt;" &amp; 0)</f>
        <v>0</v>
      </c>
      <c r="I236" s="4">
        <f>(D236-C236)/C236</f>
        <v>-2.2886786695147997E-2</v>
      </c>
    </row>
    <row r="237" spans="1:9" x14ac:dyDescent="0.35">
      <c r="A237" s="2" t="s">
        <v>67</v>
      </c>
      <c r="B237" s="3">
        <v>43069</v>
      </c>
      <c r="C237" s="2">
        <v>55.37</v>
      </c>
      <c r="D237" s="2">
        <v>56.72</v>
      </c>
      <c r="E237">
        <f>(D237-C237)</f>
        <v>1.3500000000000014</v>
      </c>
      <c r="F237">
        <f>E237*100</f>
        <v>135.00000000000014</v>
      </c>
      <c r="G237">
        <f>C237*100</f>
        <v>5537</v>
      </c>
      <c r="H237">
        <f>COUNTIF(F237, "&gt;" &amp; 0)</f>
        <v>1</v>
      </c>
      <c r="I237" s="4">
        <f>(D237-C237)/C237</f>
        <v>2.4381433989525039E-2</v>
      </c>
    </row>
    <row r="238" spans="1:9" x14ac:dyDescent="0.35">
      <c r="A238" s="2" t="s">
        <v>68</v>
      </c>
      <c r="B238" s="3">
        <v>43069</v>
      </c>
      <c r="C238" s="2">
        <v>14.62</v>
      </c>
      <c r="D238" s="2">
        <v>14.84</v>
      </c>
      <c r="E238">
        <f>(D238-C238)</f>
        <v>0.22000000000000064</v>
      </c>
      <c r="F238">
        <f>E238*100</f>
        <v>22.000000000000064</v>
      </c>
      <c r="G238">
        <f>C238*100</f>
        <v>1462</v>
      </c>
      <c r="H238">
        <f>COUNTIF(F238, "&gt;" &amp; 0)</f>
        <v>1</v>
      </c>
      <c r="I238" s="4">
        <f>(D238-C238)/C238</f>
        <v>1.5047879616963109E-2</v>
      </c>
    </row>
    <row r="239" spans="1:9" x14ac:dyDescent="0.35">
      <c r="A239" s="2" t="s">
        <v>66</v>
      </c>
      <c r="B239" s="3">
        <v>43069</v>
      </c>
      <c r="C239" s="2">
        <v>31.684999999999999</v>
      </c>
      <c r="D239" s="2">
        <v>32.04</v>
      </c>
      <c r="E239">
        <f>(D239-C239)</f>
        <v>0.35500000000000043</v>
      </c>
      <c r="F239">
        <f>E239*100</f>
        <v>35.500000000000043</v>
      </c>
      <c r="G239">
        <f>C239*100</f>
        <v>3168.5</v>
      </c>
      <c r="H239">
        <f>COUNTIF(F239, "&gt;" &amp; 0)</f>
        <v>1</v>
      </c>
      <c r="I239" s="4">
        <f>(D239-C239)/C239</f>
        <v>1.1204039766451016E-2</v>
      </c>
    </row>
    <row r="240" spans="1:9" x14ac:dyDescent="0.35">
      <c r="A240" s="2" t="s">
        <v>65</v>
      </c>
      <c r="B240" s="3">
        <v>43069</v>
      </c>
      <c r="C240" s="2">
        <v>26.25</v>
      </c>
      <c r="D240" s="2">
        <v>26.044</v>
      </c>
      <c r="E240">
        <f>(D240-C240)</f>
        <v>-0.20599999999999952</v>
      </c>
      <c r="F240">
        <f>E240*100</f>
        <v>-20.599999999999952</v>
      </c>
      <c r="G240">
        <f>C240*100</f>
        <v>2625</v>
      </c>
      <c r="H240">
        <f>COUNTIF(F240, "&gt;" &amp; 0)</f>
        <v>0</v>
      </c>
      <c r="I240" s="4">
        <f>(D240-C240)/C240</f>
        <v>-7.8476190476190286E-3</v>
      </c>
    </row>
    <row r="241" spans="1:10" x14ac:dyDescent="0.35">
      <c r="A241" s="1"/>
      <c r="B241" s="1"/>
      <c r="C241" s="1"/>
      <c r="D241" s="1"/>
      <c r="E241" s="1"/>
      <c r="F241" s="1"/>
      <c r="G241" s="1"/>
      <c r="H241" s="1"/>
    </row>
    <row r="242" spans="1:10" x14ac:dyDescent="0.35">
      <c r="A242" s="2"/>
      <c r="B242" s="3"/>
      <c r="C242" s="2"/>
      <c r="D242" s="2"/>
    </row>
    <row r="243" spans="1:10" x14ac:dyDescent="0.35">
      <c r="D243" t="s">
        <v>53</v>
      </c>
      <c r="E243">
        <f>SUM(H3:H241)</f>
        <v>152</v>
      </c>
    </row>
    <row r="244" spans="1:10" x14ac:dyDescent="0.35">
      <c r="D244" t="s">
        <v>54</v>
      </c>
      <c r="E244">
        <f>COUNTIF(F3:F241, "&lt;=0")</f>
        <v>86</v>
      </c>
      <c r="I244">
        <f>SUM(F3:F241)</f>
        <v>42803.3</v>
      </c>
      <c r="J244">
        <f>SUM(G3:G241)</f>
        <v>1399131.5</v>
      </c>
    </row>
    <row r="245" spans="1:10" x14ac:dyDescent="0.35">
      <c r="D245" t="s">
        <v>55</v>
      </c>
      <c r="E245">
        <f>SUM(E243:E244)</f>
        <v>238</v>
      </c>
    </row>
    <row r="246" spans="1:10" x14ac:dyDescent="0.35">
      <c r="D246" t="s">
        <v>56</v>
      </c>
      <c r="E246" s="4">
        <f>(E243/E245)</f>
        <v>0.6386554621848739</v>
      </c>
      <c r="I246" s="4"/>
    </row>
    <row r="247" spans="1:10" x14ac:dyDescent="0.35">
      <c r="D247" t="s">
        <v>57</v>
      </c>
      <c r="E247" s="4">
        <f>I244/J244</f>
        <v>3.0592764154048425E-2</v>
      </c>
    </row>
    <row r="248" spans="1:10" x14ac:dyDescent="0.35">
      <c r="D248" t="s">
        <v>58</v>
      </c>
      <c r="E248">
        <v>2430</v>
      </c>
    </row>
    <row r="249" spans="1:10" x14ac:dyDescent="0.35">
      <c r="D249" t="s">
        <v>59</v>
      </c>
      <c r="E249">
        <v>2661</v>
      </c>
    </row>
    <row r="250" spans="1:10" x14ac:dyDescent="0.35">
      <c r="D250" t="s">
        <v>60</v>
      </c>
      <c r="E250" s="4">
        <f>(E249-E248)/(E249)</f>
        <v>8.6809470124013535E-2</v>
      </c>
    </row>
  </sheetData>
  <autoFilter ref="A1:I1">
    <sortState ref="A2:I240">
      <sortCondition ref="B1"/>
    </sortState>
  </autoFilter>
  <sortState ref="A1:I1">
    <sortCondition ref="I1"/>
  </sortState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2017-09-11T15:54:21Z</dcterms:created>
  <dcterms:modified xsi:type="dcterms:W3CDTF">2018-02-20T21:46:43Z</dcterms:modified>
</cp:coreProperties>
</file>